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mnas2\ConcursosProveedores\Procesos 2021\PAA\2.- PAA\"/>
    </mc:Choice>
  </mc:AlternateContent>
  <bookViews>
    <workbookView xWindow="0" yWindow="0" windowWidth="19140" windowHeight="7755"/>
  </bookViews>
  <sheets>
    <sheet name="Procesos" sheetId="1" r:id="rId1"/>
    <sheet name="Contratos" sheetId="8" r:id="rId2"/>
    <sheet name="comparativo" sheetId="13" r:id="rId3"/>
    <sheet name="COG" sheetId="3" state="hidden" r:id="rId4"/>
    <sheet name="COG (2)" sheetId="6" state="hidden" r:id="rId5"/>
    <sheet name="Estructura" sheetId="5" state="hidden" r:id="rId6"/>
  </sheets>
  <definedNames>
    <definedName name="_02">Estructura!$H$2:$H$47</definedName>
    <definedName name="_03">Estructura!$H$48:$H$110</definedName>
    <definedName name="_05">Estructura!$H$111:$H$132</definedName>
    <definedName name="_xlnm._FilterDatabase" localSheetId="4" hidden="1">'COG (2)'!$A$1:$E$131</definedName>
    <definedName name="_xlnm._FilterDatabase" localSheetId="1" hidden="1">Contratos!$A$1:$P$9</definedName>
    <definedName name="_xlnm._FilterDatabase" localSheetId="0" hidden="1">Procesos!$A$5:$R$126</definedName>
    <definedName name="_xlnm.Print_Area" localSheetId="0">Procesos!$A$1:$N$126</definedName>
    <definedName name="cog">Estructura!$H$2:$I$132</definedName>
    <definedName name="DG">Estructura!$D$2:$D$4</definedName>
    <definedName name="dga">Estructura!$D$10:$D$21</definedName>
    <definedName name="dgci">Estructura!$D$6:$D$7</definedName>
    <definedName name="dgf">Estructura!$D$22:$D$25</definedName>
    <definedName name="dgi">Estructura!$D$5</definedName>
    <definedName name="dgj">Estructura!$D$8:$D$9</definedName>
    <definedName name="dgp">Estructura!$D$32:$D$40</definedName>
    <definedName name="dgpvi">Estructura!$D$26:$D$31</definedName>
    <definedName name="dgsm">Estructura!$D$41:$D$44</definedName>
    <definedName name="ue">Estructura!$O$2:$P$44</definedName>
    <definedName name="UR">Estructura!$M$2:$N$10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25" i="1" l="1"/>
  <c r="K126" i="1"/>
  <c r="M9" i="8"/>
  <c r="E5" i="13" l="1"/>
  <c r="F3" i="13" l="1"/>
  <c r="G3" i="13" s="1"/>
  <c r="F4" i="13"/>
  <c r="G4" i="13" s="1"/>
  <c r="M121" i="1"/>
  <c r="I72" i="1"/>
  <c r="I121" i="1" l="1"/>
  <c r="E121" i="1"/>
  <c r="C121" i="1"/>
  <c r="F2" i="13" l="1"/>
  <c r="G2" i="13" s="1"/>
  <c r="B5" i="13" l="1"/>
  <c r="C5" i="13" l="1"/>
  <c r="D5" i="13" l="1"/>
  <c r="F5" i="13" s="1"/>
  <c r="G5" i="13" s="1"/>
  <c r="K2" i="8" l="1"/>
  <c r="M4" i="8"/>
  <c r="N4" i="8" s="1"/>
  <c r="N3" i="8"/>
  <c r="N2" i="8"/>
  <c r="N6" i="8" l="1"/>
  <c r="N7" i="8"/>
  <c r="M8" i="8"/>
  <c r="N5" i="8"/>
  <c r="N8" i="8" l="1"/>
  <c r="F8" i="13"/>
  <c r="M122" i="1"/>
  <c r="I2" i="8" l="1"/>
  <c r="E2" i="8"/>
  <c r="C2" i="8"/>
  <c r="C3" i="8"/>
  <c r="E3" i="8"/>
  <c r="I3" i="8"/>
  <c r="C4" i="8"/>
  <c r="E4" i="8"/>
  <c r="I4" i="8"/>
  <c r="C5" i="8"/>
  <c r="E5" i="8"/>
  <c r="I5" i="8"/>
  <c r="C6" i="8"/>
  <c r="E6" i="8"/>
  <c r="I6" i="8"/>
  <c r="C7" i="8"/>
  <c r="E7" i="8"/>
  <c r="I7" i="8"/>
  <c r="C8" i="8"/>
  <c r="E8" i="8"/>
  <c r="I8" i="8"/>
  <c r="M77" i="1"/>
  <c r="E43" i="1" l="1"/>
  <c r="C43" i="1"/>
  <c r="I29" i="1" l="1"/>
  <c r="C6" i="1" l="1"/>
  <c r="F7" i="13" l="1"/>
  <c r="F9" i="13" s="1"/>
  <c r="C7" i="1"/>
  <c r="E7" i="1"/>
  <c r="I7" i="1"/>
  <c r="M7" i="1"/>
  <c r="C8" i="1"/>
  <c r="E8" i="1"/>
  <c r="I8" i="1"/>
  <c r="M8" i="1"/>
  <c r="C9" i="1"/>
  <c r="E9" i="1"/>
  <c r="I9" i="1"/>
  <c r="M9" i="1"/>
  <c r="C10" i="1"/>
  <c r="E10" i="1"/>
  <c r="I10" i="1"/>
  <c r="M10" i="1"/>
  <c r="C11" i="1"/>
  <c r="E11" i="1"/>
  <c r="I11" i="1"/>
  <c r="M11" i="1"/>
  <c r="C12" i="1"/>
  <c r="E12" i="1"/>
  <c r="I12" i="1"/>
  <c r="M12" i="1"/>
  <c r="C13" i="1"/>
  <c r="E13" i="1"/>
  <c r="I13" i="1"/>
  <c r="M13" i="1"/>
  <c r="C14" i="1"/>
  <c r="E14" i="1"/>
  <c r="I14" i="1"/>
  <c r="M14" i="1"/>
  <c r="C15" i="1"/>
  <c r="E15" i="1"/>
  <c r="I15" i="1"/>
  <c r="M15" i="1"/>
  <c r="C16" i="1"/>
  <c r="E16" i="1"/>
  <c r="I16" i="1"/>
  <c r="M16" i="1"/>
  <c r="C17" i="1"/>
  <c r="E17" i="1"/>
  <c r="I17" i="1"/>
  <c r="M17" i="1"/>
  <c r="C18" i="1"/>
  <c r="E18" i="1"/>
  <c r="I18" i="1"/>
  <c r="M18" i="1"/>
  <c r="C19" i="1"/>
  <c r="E19" i="1"/>
  <c r="I19" i="1"/>
  <c r="M19" i="1"/>
  <c r="C20" i="1"/>
  <c r="E20" i="1"/>
  <c r="I20" i="1"/>
  <c r="M20" i="1"/>
  <c r="C21" i="1"/>
  <c r="E21" i="1"/>
  <c r="I21" i="1"/>
  <c r="M21" i="1"/>
  <c r="C22" i="1"/>
  <c r="E22" i="1"/>
  <c r="I22" i="1"/>
  <c r="M22" i="1"/>
  <c r="C23" i="1"/>
  <c r="E23" i="1"/>
  <c r="I23" i="1"/>
  <c r="M23" i="1"/>
  <c r="C24" i="1"/>
  <c r="E24" i="1"/>
  <c r="I24" i="1"/>
  <c r="M24" i="1"/>
  <c r="C25" i="1"/>
  <c r="E25" i="1"/>
  <c r="I25" i="1"/>
  <c r="M25" i="1"/>
  <c r="C26" i="1"/>
  <c r="E26" i="1"/>
  <c r="I26" i="1"/>
  <c r="M26" i="1"/>
  <c r="C27" i="1"/>
  <c r="E27" i="1"/>
  <c r="I27" i="1"/>
  <c r="M27" i="1"/>
  <c r="C28" i="1"/>
  <c r="E28" i="1"/>
  <c r="I28" i="1"/>
  <c r="M28" i="1"/>
  <c r="C29" i="1"/>
  <c r="E29" i="1"/>
  <c r="M29" i="1"/>
  <c r="C30" i="1"/>
  <c r="E30" i="1"/>
  <c r="I30" i="1"/>
  <c r="M30" i="1"/>
  <c r="C31" i="1"/>
  <c r="E31" i="1"/>
  <c r="I31" i="1"/>
  <c r="M31" i="1"/>
  <c r="C32" i="1"/>
  <c r="E32" i="1"/>
  <c r="I32" i="1"/>
  <c r="M32" i="1"/>
  <c r="C33" i="1"/>
  <c r="E33" i="1"/>
  <c r="I33" i="1"/>
  <c r="M33" i="1"/>
  <c r="C34" i="1"/>
  <c r="E34" i="1"/>
  <c r="I34" i="1"/>
  <c r="M34" i="1"/>
  <c r="C35" i="1"/>
  <c r="E35" i="1"/>
  <c r="I35" i="1"/>
  <c r="M35" i="1"/>
  <c r="C36" i="1"/>
  <c r="E36" i="1"/>
  <c r="I36" i="1"/>
  <c r="M36" i="1"/>
  <c r="C37" i="1"/>
  <c r="E37" i="1"/>
  <c r="I37" i="1"/>
  <c r="M37" i="1"/>
  <c r="C38" i="1"/>
  <c r="E38" i="1"/>
  <c r="I38" i="1"/>
  <c r="M38" i="1"/>
  <c r="C39" i="1"/>
  <c r="E39" i="1"/>
  <c r="I39" i="1"/>
  <c r="M39" i="1"/>
  <c r="C40" i="1"/>
  <c r="E40" i="1"/>
  <c r="I40" i="1"/>
  <c r="M40" i="1"/>
  <c r="C41" i="1"/>
  <c r="E41" i="1"/>
  <c r="I41" i="1"/>
  <c r="M41" i="1"/>
  <c r="C42" i="1"/>
  <c r="E42" i="1"/>
  <c r="I42" i="1"/>
  <c r="M42" i="1"/>
  <c r="I43" i="1"/>
  <c r="M43" i="1"/>
  <c r="C44" i="1"/>
  <c r="E44" i="1"/>
  <c r="I44" i="1"/>
  <c r="M44" i="1"/>
  <c r="C45" i="1"/>
  <c r="E45" i="1"/>
  <c r="I45" i="1"/>
  <c r="M45" i="1"/>
  <c r="C46" i="1"/>
  <c r="E46" i="1"/>
  <c r="I46" i="1"/>
  <c r="M46" i="1"/>
  <c r="C47" i="1"/>
  <c r="E47" i="1"/>
  <c r="I47" i="1"/>
  <c r="M47" i="1"/>
  <c r="C48" i="1"/>
  <c r="E48" i="1"/>
  <c r="I48" i="1"/>
  <c r="M48" i="1"/>
  <c r="C49" i="1"/>
  <c r="E49" i="1"/>
  <c r="I49" i="1"/>
  <c r="M49" i="1"/>
  <c r="C50" i="1"/>
  <c r="E50" i="1"/>
  <c r="I50" i="1"/>
  <c r="M50" i="1"/>
  <c r="C51" i="1"/>
  <c r="E51" i="1"/>
  <c r="I51" i="1"/>
  <c r="M51" i="1"/>
  <c r="C52" i="1"/>
  <c r="E52" i="1"/>
  <c r="I52" i="1"/>
  <c r="M52" i="1"/>
  <c r="C53" i="1"/>
  <c r="E53" i="1"/>
  <c r="I53" i="1"/>
  <c r="M53" i="1"/>
  <c r="C54" i="1"/>
  <c r="E54" i="1"/>
  <c r="I54" i="1"/>
  <c r="M54" i="1"/>
  <c r="C55" i="1"/>
  <c r="E55" i="1"/>
  <c r="I55" i="1"/>
  <c r="M55" i="1"/>
  <c r="C56" i="1"/>
  <c r="E56" i="1"/>
  <c r="I56" i="1"/>
  <c r="M56" i="1"/>
  <c r="C57" i="1"/>
  <c r="E57" i="1"/>
  <c r="I57" i="1"/>
  <c r="M57" i="1"/>
  <c r="C58" i="1"/>
  <c r="E58" i="1"/>
  <c r="I58" i="1"/>
  <c r="M58" i="1"/>
  <c r="C59" i="1"/>
  <c r="E59" i="1"/>
  <c r="I59" i="1"/>
  <c r="M59" i="1"/>
  <c r="C60" i="1"/>
  <c r="E60" i="1"/>
  <c r="I60" i="1"/>
  <c r="M60" i="1"/>
  <c r="C61" i="1"/>
  <c r="E61" i="1"/>
  <c r="I61" i="1"/>
  <c r="M61" i="1"/>
  <c r="C62" i="1"/>
  <c r="E62" i="1"/>
  <c r="I62" i="1"/>
  <c r="M62" i="1"/>
  <c r="C63" i="1"/>
  <c r="E63" i="1"/>
  <c r="I63" i="1"/>
  <c r="M63" i="1"/>
  <c r="C64" i="1"/>
  <c r="E64" i="1"/>
  <c r="I64" i="1"/>
  <c r="M64" i="1"/>
  <c r="C65" i="1"/>
  <c r="E65" i="1"/>
  <c r="I65" i="1"/>
  <c r="M65" i="1"/>
  <c r="C66" i="1"/>
  <c r="E66" i="1"/>
  <c r="I66" i="1"/>
  <c r="M66" i="1"/>
  <c r="C67" i="1"/>
  <c r="E67" i="1"/>
  <c r="I67" i="1"/>
  <c r="M67" i="1"/>
  <c r="C68" i="1"/>
  <c r="E68" i="1"/>
  <c r="I68" i="1"/>
  <c r="M68" i="1"/>
  <c r="C69" i="1"/>
  <c r="E69" i="1"/>
  <c r="I69" i="1"/>
  <c r="M69" i="1"/>
  <c r="C70" i="1"/>
  <c r="E70" i="1"/>
  <c r="I70" i="1"/>
  <c r="M70" i="1"/>
  <c r="C71" i="1"/>
  <c r="E71" i="1"/>
  <c r="I71" i="1"/>
  <c r="M71" i="1"/>
  <c r="C72" i="1"/>
  <c r="E72" i="1"/>
  <c r="M72" i="1"/>
  <c r="C73" i="1"/>
  <c r="E73" i="1"/>
  <c r="I73" i="1"/>
  <c r="M73" i="1"/>
  <c r="C74" i="1"/>
  <c r="E74" i="1"/>
  <c r="I74" i="1"/>
  <c r="M74" i="1"/>
  <c r="C75" i="1"/>
  <c r="E75" i="1"/>
  <c r="I75" i="1"/>
  <c r="M75" i="1"/>
  <c r="C76" i="1"/>
  <c r="E76" i="1"/>
  <c r="I76" i="1"/>
  <c r="M76" i="1"/>
  <c r="C77" i="1"/>
  <c r="E77" i="1"/>
  <c r="I77" i="1"/>
  <c r="C78" i="1"/>
  <c r="E78" i="1"/>
  <c r="I78" i="1"/>
  <c r="M78" i="1"/>
  <c r="C79" i="1"/>
  <c r="E79" i="1"/>
  <c r="I79" i="1"/>
  <c r="M79" i="1"/>
  <c r="C80" i="1"/>
  <c r="E80" i="1"/>
  <c r="I80" i="1"/>
  <c r="M80" i="1"/>
  <c r="C81" i="1"/>
  <c r="E81" i="1"/>
  <c r="I81" i="1"/>
  <c r="M81" i="1"/>
  <c r="C82" i="1"/>
  <c r="E82" i="1"/>
  <c r="I82" i="1"/>
  <c r="M82" i="1"/>
  <c r="C83" i="1"/>
  <c r="E83" i="1"/>
  <c r="I83" i="1"/>
  <c r="M83" i="1"/>
  <c r="C84" i="1"/>
  <c r="E84" i="1"/>
  <c r="I84" i="1"/>
  <c r="M84" i="1"/>
  <c r="C85" i="1"/>
  <c r="E85" i="1"/>
  <c r="I85" i="1"/>
  <c r="M85" i="1"/>
  <c r="C86" i="1"/>
  <c r="E86" i="1"/>
  <c r="I86" i="1"/>
  <c r="M86" i="1"/>
  <c r="C87" i="1"/>
  <c r="E87" i="1"/>
  <c r="I87" i="1"/>
  <c r="M87" i="1"/>
  <c r="C88" i="1"/>
  <c r="E88" i="1"/>
  <c r="I88" i="1"/>
  <c r="M88" i="1"/>
  <c r="C89" i="1"/>
  <c r="E89" i="1"/>
  <c r="I89" i="1"/>
  <c r="M89" i="1"/>
  <c r="C90" i="1"/>
  <c r="E90" i="1"/>
  <c r="I90" i="1"/>
  <c r="M90" i="1"/>
  <c r="C91" i="1"/>
  <c r="E91" i="1"/>
  <c r="I91" i="1"/>
  <c r="M91" i="1"/>
  <c r="C92" i="1"/>
  <c r="E92" i="1"/>
  <c r="I92" i="1"/>
  <c r="M92" i="1"/>
  <c r="C93" i="1"/>
  <c r="E93" i="1"/>
  <c r="I93" i="1"/>
  <c r="M93" i="1"/>
  <c r="C94" i="1"/>
  <c r="E94" i="1"/>
  <c r="I94" i="1"/>
  <c r="M94" i="1"/>
  <c r="C95" i="1"/>
  <c r="E95" i="1"/>
  <c r="I95" i="1"/>
  <c r="M95" i="1"/>
  <c r="C96" i="1"/>
  <c r="E96" i="1"/>
  <c r="I96" i="1"/>
  <c r="M96" i="1"/>
  <c r="C97" i="1"/>
  <c r="E97" i="1"/>
  <c r="I97" i="1"/>
  <c r="M97" i="1"/>
  <c r="C98" i="1"/>
  <c r="E98" i="1"/>
  <c r="I98" i="1"/>
  <c r="M98" i="1"/>
  <c r="C99" i="1"/>
  <c r="E99" i="1"/>
  <c r="I99" i="1"/>
  <c r="M99" i="1"/>
  <c r="C100" i="1"/>
  <c r="E100" i="1"/>
  <c r="I100" i="1"/>
  <c r="M100" i="1"/>
  <c r="C101" i="1"/>
  <c r="E101" i="1"/>
  <c r="I101" i="1"/>
  <c r="M101" i="1"/>
  <c r="C102" i="1"/>
  <c r="E102" i="1"/>
  <c r="I102" i="1"/>
  <c r="M102" i="1"/>
  <c r="C103" i="1"/>
  <c r="E103" i="1"/>
  <c r="I103" i="1"/>
  <c r="M103" i="1"/>
  <c r="C104" i="1"/>
  <c r="E104" i="1"/>
  <c r="I104" i="1"/>
  <c r="M104" i="1"/>
  <c r="C105" i="1"/>
  <c r="E105" i="1"/>
  <c r="I105" i="1"/>
  <c r="M105" i="1"/>
  <c r="C106" i="1"/>
  <c r="E106" i="1"/>
  <c r="I106" i="1"/>
  <c r="M106" i="1"/>
  <c r="C107" i="1"/>
  <c r="E107" i="1"/>
  <c r="I107" i="1"/>
  <c r="M107" i="1"/>
  <c r="C108" i="1"/>
  <c r="E108" i="1"/>
  <c r="I108" i="1"/>
  <c r="M108" i="1"/>
  <c r="C109" i="1"/>
  <c r="E109" i="1"/>
  <c r="I109" i="1"/>
  <c r="M109" i="1"/>
  <c r="C110" i="1"/>
  <c r="E110" i="1"/>
  <c r="I110" i="1"/>
  <c r="M110" i="1"/>
  <c r="C111" i="1"/>
  <c r="E111" i="1"/>
  <c r="I111" i="1"/>
  <c r="M111" i="1"/>
  <c r="C112" i="1"/>
  <c r="E112" i="1"/>
  <c r="I112" i="1"/>
  <c r="M112" i="1"/>
  <c r="C113" i="1"/>
  <c r="E113" i="1"/>
  <c r="I113" i="1"/>
  <c r="M113" i="1"/>
  <c r="C114" i="1"/>
  <c r="E114" i="1"/>
  <c r="I114" i="1"/>
  <c r="M114" i="1"/>
  <c r="C115" i="1"/>
  <c r="E115" i="1"/>
  <c r="I115" i="1"/>
  <c r="M115" i="1"/>
  <c r="C116" i="1"/>
  <c r="E116" i="1"/>
  <c r="I116" i="1"/>
  <c r="M116" i="1"/>
  <c r="C117" i="1"/>
  <c r="E117" i="1"/>
  <c r="I117" i="1"/>
  <c r="M117" i="1"/>
  <c r="C118" i="1"/>
  <c r="E118" i="1"/>
  <c r="I118" i="1"/>
  <c r="M118" i="1"/>
  <c r="C119" i="1"/>
  <c r="E119" i="1"/>
  <c r="I119" i="1"/>
  <c r="M119" i="1"/>
  <c r="C120" i="1"/>
  <c r="E120" i="1"/>
  <c r="I120" i="1"/>
  <c r="M120" i="1"/>
  <c r="C122" i="1"/>
  <c r="E122" i="1"/>
  <c r="I122" i="1"/>
  <c r="C123" i="1"/>
  <c r="E123" i="1"/>
  <c r="I123" i="1"/>
  <c r="M123" i="1"/>
  <c r="C124" i="1"/>
  <c r="E124" i="1"/>
  <c r="I124" i="1"/>
  <c r="M124" i="1"/>
  <c r="I6" i="1"/>
  <c r="E6" i="1"/>
  <c r="M6" i="1" l="1"/>
</calcChain>
</file>

<file path=xl/comments1.xml><?xml version="1.0" encoding="utf-8"?>
<comments xmlns="http://schemas.openxmlformats.org/spreadsheetml/2006/main">
  <authors>
    <author>Farias Orozco, Anais</author>
    <author>Carrillo Diaz, Luis Felipe</author>
  </authors>
  <commentList>
    <comment ref="C2" authorId="0" shapeId="0">
      <text>
        <r>
          <rPr>
            <sz val="9"/>
            <color indexed="81"/>
            <rFont val="Tahoma"/>
            <family val="2"/>
          </rPr>
          <t xml:space="preserve">Adquisición de materiales, artículos diversos y equipos menores propios para el uso de las oficinas, tales como: papelería en general, formas, libretas, carpetas y cualquier tipo de papel; artículos y útiles de escritorio como lápices de todo tipo, plumas, broches, clips, quita grapas, cutter, tijeras, reglas, engrapadoras, perforadoras manuales; artículos de dibujo, de correspondencia y archivo; artículos de envoltura, vasos y servilletas desechables, limpiatipos, valijas, agendas, directorios telefónicos, cestos de basura, cordones para gafetes, entre otros.
</t>
        </r>
      </text>
    </comment>
    <comment ref="C4" authorId="0" shapeId="0">
      <text>
        <r>
          <rPr>
            <sz val="9"/>
            <color indexed="81"/>
            <rFont val="Tahoma"/>
            <family val="2"/>
          </rPr>
          <t>Materiales utilizados en la impresión, reproducción y encuadernación, tales como: fijadores, tintas, pastas para encuadernación, logotipos, acetatos, arillo para engargolar, cartuchos de tóner para fax, cartuchos de tóner para fotocopiadoras, cilindro para fotocopiadora, papel (bond para mimeógrafos, heliográficos, revelador, cartoncillo, fax, etc.), rollos fotográficos, sedas, entintadoras, tintas para serigrafía, tóner para reloj checador, entre otros, y demás materiales y útiles para el mismo fin.</t>
        </r>
      </text>
    </comment>
    <comment ref="C6" authorId="0" shapeId="0">
      <text>
        <r>
          <rPr>
            <sz val="9"/>
            <color indexed="81"/>
            <rFont val="Tahoma"/>
            <family val="2"/>
          </rPr>
          <t>Publicaciones relacionadas con información estadística y geográfica. Se incluye la cartografía y publicaciones, tales como: las relativas a indicadores económicos y sociodemográficos; cuentas nacionales; estudios geográficos y geodésicos; mapas, planos y fotografías aéreas, y publicaciones relacionadas con información estadística y geográfica, entre otros.</t>
        </r>
      </text>
    </comment>
    <comment ref="C7" authorId="0" shapeId="0">
      <text>
        <r>
          <rPr>
            <sz val="9"/>
            <color indexed="81"/>
            <rFont val="Tahoma"/>
            <family val="2"/>
          </rPr>
          <t>Insumos y equipos menores utilizados en el procesamiento, grabación e impresión de datos, como son: USB, CD, DVD, blu-ray, entre otros, así como los materiales para la limpieza y protección de los equipos, tales como: medios ópticos y magnéticos, adaptadores para equipo de cómputo, administradores de cables, apuntadores, cables para transmisión de datos, protectores de vídeo, fundas, solventes, cartuchos de tinta, cintas y tóner para impresoras, así como recargas de cartuchos y tóner para impresora, entre otros.</t>
        </r>
      </text>
    </comment>
    <comment ref="C9" authorId="0" shapeId="0">
      <text>
        <r>
          <rPr>
            <sz val="9"/>
            <color indexed="81"/>
            <rFont val="Tahoma"/>
            <family val="2"/>
          </rPr>
          <t>Artículos y materiales que se requieran en cumplimiento de la función institucional de las dependencias y entidades, tales como: libros, revistas, periódicos, publicaciones, diarios oficiales impresos o por medios remotos, gacetas, material audiovisual, casettes, discos compactos, DVD, Blu-ray, USB, con información digital.</t>
        </r>
      </text>
    </comment>
    <comment ref="C10" authorId="0" shapeId="0">
      <text>
        <r>
          <rPr>
            <sz val="9"/>
            <color indexed="81"/>
            <rFont val="Tahoma"/>
            <family val="2"/>
          </rPr>
          <t>Materiales, artículos y enseres para el aseo, limpieza e higiene, tales como: escobas, jergas, detergentes, jabones de todo tipo, aceites limpiadores, abrillantadores, aromatizantes, bolsas de polietileno de toda clase para basura y desperdicios, botes de plástico de toda clase para basura y desperdicios, cubetas (metálicas y de plástico), esponjas, fibras, franelas, guantes de hule para aseo, mops y trapeadores, papel sanitario, recogedores, blanqueadores, jabón líquido para manos, toallas de papel interdobladas, toallas sanitarias, y otros productos similares.</t>
        </r>
      </text>
    </comment>
    <comment ref="C12" authorId="0" shapeId="0">
      <text>
        <r>
          <rPr>
            <sz val="9"/>
            <color indexed="81"/>
            <rFont val="Tahoma"/>
            <family val="2"/>
          </rPr>
          <t>Material didáctico como: borradores de pizarrón, cartas murales, cassettes (grabados), discos compactos y DVD'S (grabados), cuerpos geométricos (de madera o plástico), diccionarios, gises, hilos de toda clase (confección, gobelina, lino, telas, etc.), juegos geométricos para pizarrón y escolares, juegos didácticos, pinceles, pinturas (para material didáctico), plastilinas, señalador láser, y otros productos similares.</t>
        </r>
      </text>
    </comment>
    <comment ref="C13" authorId="0" shapeId="0">
      <text>
        <r>
          <rPr>
            <sz val="9"/>
            <color indexed="81"/>
            <rFont val="Tahoma"/>
            <family val="2"/>
          </rPr>
          <t>Adquisición de bienes y materiales requeridos para el registro e identificación de bienes y personas en trámites oficiales y servicios a la población, de acuerdo a las disposiciones legales relativas</t>
        </r>
      </text>
    </comment>
    <comment ref="C14" authorId="0" shapeId="0">
      <text>
        <r>
          <rPr>
            <sz val="9"/>
            <color indexed="81"/>
            <rFont val="Tahoma"/>
            <family val="2"/>
          </rPr>
          <t>Bienes y materiales para el registro e identificación en trámites oficiales y servicios a la población, como placas, engomados, tarjetas de circulación y sello de seguridad que se ministren para los vehículos, entre otros.</t>
        </r>
      </text>
    </comment>
    <comment ref="C15" authorId="0" shapeId="0">
      <text>
        <r>
          <rPr>
            <sz val="9"/>
            <color indexed="81"/>
            <rFont val="Tahoma"/>
            <family val="2"/>
          </rPr>
          <t>Productos alimenticios y bebidas para la alimentación de personas</t>
        </r>
      </text>
    </comment>
    <comment ref="C16" authorId="0" shapeId="0">
      <text>
        <r>
          <rPr>
            <sz val="9"/>
            <color indexed="81"/>
            <rFont val="Tahoma"/>
            <family val="2"/>
          </rPr>
          <t>Productos alimenticios y bebidas para la alimentación de los servidores públicos de las dependencias y entidades, derivado de la ejecución de programas distintos a los contenidos en las demás partidas de esta partida genérica.</t>
        </r>
      </text>
    </comment>
    <comment ref="C17" authorId="0" shapeId="0">
      <text>
        <r>
          <rPr>
            <sz val="9"/>
            <color indexed="81"/>
            <rFont val="Tahoma"/>
            <family val="2"/>
          </rPr>
          <t xml:space="preserve">Productos alimenticios y bebidas, para la alimentación de los servidores públicos de las dependencias, entidades y terceros, cuando dichos servidores públicos requieran del apoyo de éstos dentro de las instalaciones, así como del área geográfica o lugar de adscripción de los servidores públicos, derivado de actividades extraordinarias requeridas en el cumplimiento de la función pública. </t>
        </r>
      </text>
    </comment>
    <comment ref="C18" authorId="0" shapeId="0">
      <text>
        <r>
          <rPr>
            <sz val="9"/>
            <color indexed="81"/>
            <rFont val="Tahoma"/>
            <family val="2"/>
          </rPr>
          <t>Utensilios necesarios para proporcionar este servicio, tales como: vajillas, cubiertos, vasos de vidrio, baterías de cocina, cacerolas, sartenes, cazos, olla de peltre y de vapor, coladeras, charolas para alimentos, refractarios, escurridores de alambre, espumadores, filtros para alimentos, jarras, juego de té, licuadoras, moldeadores, tostadoras, cafeteras, básculas, paletas (para manejar alimentos en la lumbre), termos, tostadora, tanques de precalentamiento, y demás electrodomésticos y bienes consumibles en operaciones a corto plazo.</t>
        </r>
      </text>
    </comment>
    <comment ref="C19" authorId="0" shapeId="0">
      <text>
        <r>
          <rPr>
            <sz val="9"/>
            <color indexed="81"/>
            <rFont val="Tahoma"/>
            <family val="2"/>
          </rPr>
          <t>Adquisición de otros productos no considerados en las partidas anteriores de este concepto, como materias primas en estado natural, transformadas o semi-transformadas, que se utilizan en los procesos productivos, diferentes a las contenidas en las demás partidas de este Clasificador.</t>
        </r>
      </text>
    </comment>
    <comment ref="C20" authorId="0" shapeId="0">
      <text>
        <r>
          <rPr>
            <sz val="9"/>
            <color indexed="81"/>
            <rFont val="Tahoma"/>
            <family val="2"/>
          </rPr>
          <t>Productos de arena, grava, mármol, piedras calizas, piedras de cantera, otras piedras dimensionadas, arcillas refractarias y no refractarias y cerámica como ladrillos, bloques, tejas, losetas, pisos, azulejos, mosaicos y otros similares para la construcción; cerámica utilizada en la agricultura; loza y porcelana para diversos usos como inodoros, lavamanos, mingitorios y otros similares.</t>
        </r>
      </text>
    </comment>
    <comment ref="C22" authorId="0" shapeId="0">
      <text>
        <r>
          <rPr>
            <sz val="9"/>
            <color indexed="81"/>
            <rFont val="Tahoma"/>
            <family val="2"/>
          </rPr>
          <t>Cemento blanco, gris y especial, pega azulejo y productos de concreto.</t>
        </r>
      </text>
    </comment>
    <comment ref="C24" authorId="0" shapeId="0">
      <text>
        <r>
          <rPr>
            <sz val="9"/>
            <color indexed="81"/>
            <rFont val="Tahoma"/>
            <family val="2"/>
          </rPr>
          <t>Adquisición de tabla roca, plafones, paneles acústicos, columnas, molduras, estatuillas, figuras decorativas de yeso y otros productos arquitectónicos de yeso de carácter ornamental. Incluye dolomita calcinada. cal viva, hidratada o apagada y cal para usos específicos a partir de piedra caliza triturada.</t>
        </r>
      </text>
    </comment>
    <comment ref="C26" authorId="0" shapeId="0">
      <text>
        <r>
          <rPr>
            <sz val="9"/>
            <color indexed="81"/>
            <rFont val="Tahoma"/>
            <family val="2"/>
          </rPr>
          <t>Madera y sus derivados.</t>
        </r>
      </text>
    </comment>
    <comment ref="C28" authorId="0" shapeId="0">
      <text>
        <r>
          <rPr>
            <sz val="9"/>
            <color indexed="81"/>
            <rFont val="Tahoma"/>
            <family val="2"/>
          </rPr>
          <t>Adquisición de vidrio plano, templado, inastillable y otros vidrios laminados; espejos; envases y artículos de vidrio y fibra de vidrio.</t>
        </r>
      </text>
    </comment>
    <comment ref="C29" authorId="0" shapeId="0">
      <text>
        <r>
          <rPr>
            <sz val="9"/>
            <color indexed="81"/>
            <rFont val="Tahoma"/>
            <family val="2"/>
          </rPr>
          <t>Material eléctrico y electrónico, tales como: cables, interruptores, tubos fluorescentes, focos, aislantes, electrodos, transistores, alambres, lámpara, baterías o pilas, entre otros, que requieran las líneas de transmisión telegráfica, telefónica y de telecomunicaciones, sean aéreas, subterráneas o submarinas; igualmente para la adquisición de materiales necesarios en las instalaciones radiofónicas, radiotelegráficas, entre otras.</t>
        </r>
      </text>
    </comment>
    <comment ref="C31" authorId="0" shapeId="0">
      <text>
        <r>
          <rPr>
            <sz val="9"/>
            <color indexed="81"/>
            <rFont val="Tahoma"/>
            <family val="2"/>
          </rPr>
          <t>Productos para construcción, reparación y mantenimiento hechos de hierro, acero, aluminio, cobre, zinc, bronce y otras aleaciones, tales como: lingotes, planchas, planchones, hojalata, perfiles, alambres, varillas, ventanas y puertas metálicas, clavos, tornillos y tuercas de todo tipo; mallas ciclónicas y cercas metálicas, etc.</t>
        </r>
      </text>
    </comment>
    <comment ref="C33" authorId="0" shapeId="0">
      <text>
        <r>
          <rPr>
            <sz val="9"/>
            <color indexed="81"/>
            <rFont val="Tahoma"/>
            <family val="2"/>
          </rPr>
          <t>Materiales de cualquier naturaleza para el acondicionamiento de las obras públicas y bienes inmuebles, tales como: tapices, pisos, persianas, cortineros; coladeras, fregadores, llaves mezcladoras, regaderas, mangueras, plantas, tierra para plantas, entre otros.</t>
        </r>
      </text>
    </comment>
    <comment ref="C35" authorId="0" shapeId="0">
      <text>
        <r>
          <rPr>
            <sz val="9"/>
            <color indexed="81"/>
            <rFont val="Tahoma"/>
            <family val="2"/>
          </rPr>
          <t>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y similares, thinner y removedores de pintura y barniz, entre otros.</t>
        </r>
      </text>
    </comment>
    <comment ref="C37" authorId="0" shapeId="0">
      <text>
        <r>
          <rPr>
            <sz val="9"/>
            <color indexed="81"/>
            <rFont val="Tahoma"/>
            <family val="2"/>
          </rPr>
          <t xml:space="preserve">Productos cuyo estado de fabricación se encuentre terminado, tales como: fertilizantes complejos e inorgánicos, fertilizantes nitrogenados, fosfatados, biológicos procesados o de otro tipo, mezclas, fungicidas, herbicidas, plaguicidas, raticidas, antigerminantes, reguladores del crecimiento de las plantas y nutrientes de suelos, entre otros. </t>
        </r>
      </text>
    </comment>
    <comment ref="C38" authorId="0" shapeId="0">
      <text>
        <r>
          <rPr>
            <sz val="9"/>
            <color indexed="81"/>
            <rFont val="Tahoma"/>
            <family val="2"/>
          </rPr>
          <t>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r>
      </text>
    </comment>
    <comment ref="C41" authorId="0" shapeId="0">
      <text>
        <r>
          <rPr>
            <sz val="9"/>
            <color indexed="81"/>
            <rFont val="Tahoma"/>
            <family val="2"/>
          </rPr>
          <t>Materiales y suministros médicos que se requieran en hospitales, unidades sanitarias, consultorios, clínicas veterinarias, etc., tales como: jeringas, bandas, gasas, agujas, vendajes, material de sutura, espátulas, lentes, lancetas, hojas de bisturí, prótesis en general, termómetros, entre otros.</t>
        </r>
      </text>
    </comment>
    <comment ref="C43" authorId="0" shapeId="0">
      <text>
        <r>
          <rPr>
            <sz val="9"/>
            <color indexed="81"/>
            <rFont val="Tahoma"/>
            <family val="2"/>
          </rPr>
          <t>Materiales y suministros utilizados en los laboratorios médicos, químicos, de investigación, fotográficos, cinematográficos, audio-visión, entre otros, tales como: cilindros graduados, matraces, probetas, mecheros, campanas de cultivo, cápsulas de porcelana, embudos de vidrio o de polietileno, tubos de cultivo, vidrio de cobalto, tanques de revelado, materiales para radiografía, electrocardiografía, medicina nuclear; artículos para el revelado e impresión de fotografías.</t>
        </r>
      </text>
    </comment>
    <comment ref="C46" authorId="0" shapeId="0">
      <text>
        <r>
          <rPr>
            <sz val="9"/>
            <color indexed="81"/>
            <rFont val="Tahoma"/>
            <family val="2"/>
          </rPr>
          <t>Productos a partir del hule o de resinas plásticas, perfiles, tubos y conexiones, productos laminados, placas espumas, envases y contenedores, entre otros productos. Incluye P.V.C.</t>
        </r>
      </text>
    </comment>
    <comment ref="C48" authorId="0" shapeId="0">
      <text>
        <r>
          <rPr>
            <sz val="9"/>
            <color indexed="81"/>
            <rFont val="Tahoma"/>
            <family val="2"/>
          </rPr>
          <t>Productos químicos básicos inorgánicos tales como: ácidos, bases y sales inorgánicas, cloro, negro de humo y el enriquecimiento de materiales radiactivos. Así como productos químicos básicos orgánicos, tales como: ácidos, anhídridos, alcoholes de uso industrial, cetonas, aldehídos, ácidos grasos, aguarrás, colofonia, colorantes naturales no comestibles, materiales sintéticos para perfumes y cosméticos, edulcorantes sintéticos, entre otros.</t>
        </r>
      </text>
    </comment>
    <comment ref="C50" authorId="0" shapeId="0">
      <text>
        <r>
          <rPr>
            <sz val="9"/>
            <color indexed="81"/>
            <rFont val="Tahoma"/>
            <family val="2"/>
          </rPr>
          <t>Combustibles para combustión de diferentes tipos de motores o equipos especiales a base de gasolina, diésel y gas natural vehicular (GNV) ya sea en estado líquido o gaseoso, crudos o refinados, así como de lubricantes, aditivos y anticongelantes, requeridos para el funcionamiento de vehículos y equipo de transporte, terrestres, aéreos, marítimos, lacustres y fluviales, tales como: ambulancias, grúas, bomberos, patrullas, barredoras, recolectores de basura y desechos, autobuses, trolebuses, helicópteros, aviones, avionetas, lanchas, barcos, entre otros, destinados a la prestación de servicios públicos y la operación de programas públicos, incluidas las labores en campo, de supervisión y las correspondientes a desastres naturales.</t>
        </r>
      </text>
    </comment>
    <comment ref="C51" authorId="0" shapeId="0">
      <text>
        <r>
          <rPr>
            <sz val="9"/>
            <color indexed="81"/>
            <rFont val="Tahoma"/>
            <family val="2"/>
          </rPr>
          <t>Combustibles para combustión de diferentes tipos de motores o equipos especiales a base de gasolina, diésel y gas natural vehicular (GNV) ya sea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r>
      </text>
    </comment>
    <comment ref="C53" authorId="0" shapeId="0">
      <text>
        <r>
          <rPr>
            <sz val="9"/>
            <color indexed="81"/>
            <rFont val="Tahoma"/>
            <family val="2"/>
          </rPr>
          <t>Combustibles para combustión de diferentes tipos de motores o equipos especiales a base de gasolina, diésel y gas natural vehicular (GNV) ya sea en estado líquido o gaseoso, crudos o refinados, así como de lubricantes, aditivos y anticongelantes, requeridos para el funcionamiento de vehículos y equipo de transporte, terrestres, aéreos, marítimos, lacustres y fluviales, asignados a los servidores públicos de mando por requerimientos de su cargo en el desempeño de funciones oficiales.</t>
        </r>
      </text>
    </comment>
    <comment ref="C54" authorId="0" shapeId="0">
      <text>
        <r>
          <rPr>
            <sz val="9"/>
            <color indexed="81"/>
            <rFont val="Tahoma"/>
            <family val="2"/>
          </rPr>
          <t>Combustibles para combustión de diferentes tipos de motores o equipos especiales a base de gasolina, diésel y gas natural vehicular (GNV) ya sea en estado líquido o gaseoso, crudos o refinados, así como de lubricantes, aditivos y anticongelante, requeridos para el funcionamiento de maquinaria y equipo para la producción de bienes y servicios, tales como: aplanadoras, excavadoras, perforadoras de suelo, tractocamiones, tractores, despulpadoras, ordeñadoras, cocinetas en las dependencias y entidades, entre otros.</t>
        </r>
      </text>
    </comment>
    <comment ref="C56" authorId="0" shapeId="0">
      <text>
        <r>
          <rPr>
            <sz val="9"/>
            <color indexed="81"/>
            <rFont val="Tahoma"/>
            <family val="2"/>
          </rPr>
          <t>Toda clase de prendas de vestir: de punto, ropa de tela, cuero y piel y a la fabricación de accesorios de vestir: camisas, pantalones, trajes, calzado; uniformes y sus accesorios: insignias, distintivos, emblemas, bordados, banderas, banderines, uniformes y ropa de trabajo.</t>
        </r>
      </text>
    </comment>
    <comment ref="C58" authorId="0" shapeId="0">
      <text>
        <r>
          <rPr>
            <sz val="9"/>
            <color indexed="81"/>
            <rFont val="Tahoma"/>
            <family val="2"/>
          </rPr>
          <t>Ropa y equipo de máxima seguridad, prendas especiales de protección personal, tales como: guantes, botas de hule y asbesto, de tela o materiales especiales, cascos, caretas, lentes, cinturones, impermeables, zapatos con casquillo, paraguas, y demás prendas.</t>
        </r>
      </text>
    </comment>
    <comment ref="C59" authorId="0" shapeId="0">
      <text>
        <r>
          <rPr>
            <sz val="9"/>
            <color indexed="81"/>
            <rFont val="Tahoma"/>
            <family val="2"/>
          </rPr>
          <t>Artículos deportivos, tales como: balones, redes, trofeos, medallas, raquetas, guantes, caretas deportivas, calzado deportivo, espadas de esgrima, peras y petos deportivos, pesas, entre otros.</t>
        </r>
      </text>
    </comment>
    <comment ref="C60" authorId="0" shapeId="0">
      <text>
        <r>
          <rPr>
            <sz val="9"/>
            <color indexed="81"/>
            <rFont val="Tahoma"/>
            <family val="2"/>
          </rPr>
          <t>Fibras naturales como lino, seda, algodón, ixtle y henequén; hilados e hilos de fibras naturales o sintéticas; telas, acabados y recubrimientos; alfombras, tapetes, cortinas, costales, redes y otros productos textiles que no sean prendas de vestir.</t>
        </r>
      </text>
    </comment>
    <comment ref="C61" authorId="0" shapeId="0">
      <text>
        <r>
          <rPr>
            <sz val="9"/>
            <color indexed="81"/>
            <rFont val="Tahoma"/>
            <family val="2"/>
          </rPr>
          <t>Todo tipo de blancos: batas, colchas, sábanas, fundas, almohadas, toallas, cobertores, colchones y colchonetas, entre otros.</t>
        </r>
      </text>
    </comment>
    <comment ref="C62" authorId="0" shapeId="0">
      <text>
        <r>
          <rPr>
            <sz val="9"/>
            <color indexed="81"/>
            <rFont val="Tahoma"/>
            <family val="2"/>
          </rPr>
          <t>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t>
        </r>
      </text>
    </comment>
    <comment ref="C64" authorId="0" shapeId="0">
      <text>
        <r>
          <rPr>
            <sz val="9"/>
            <color indexed="81"/>
            <rFont val="Tahoma"/>
            <family val="2"/>
          </rPr>
          <t>Instrumental complementario y repuesto de edificios, tales como: candados, cerraduras, pasadores, chapas, llaves, manijas para puertas, herrajes, bisagras, entre otros.</t>
        </r>
      </text>
    </comment>
    <comment ref="C66" authorId="0" shapeId="0">
      <text>
        <r>
          <rPr>
            <sz val="9"/>
            <color indexed="81"/>
            <rFont val="Tahoma"/>
            <family val="2"/>
          </rPr>
          <t>Refacciones y accesorios de escritorios, sillas, sillones, archiveros, máquinas de escribir, calculadoras, fotocopiadoras, entre otros. Tales como: bases de 5 puntas, rodajas (para sillas y muebles), estructuras de sillas, pistones, brazos asientos y respaldos, tornillos, soleras, regatones, estructuras de muebles, entre otros.</t>
        </r>
      </text>
    </comment>
    <comment ref="C67" authorId="0" shapeId="0">
      <text>
        <r>
          <rPr>
            <sz val="9"/>
            <color indexed="81"/>
            <rFont val="Tahoma"/>
            <family val="2"/>
          </rPr>
          <t>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Blueray), batería para laptop, puertos USB, puertos HDMI, circuitos, bocinas, pantallas, ratones, teclados, cámaras, entre otros.</t>
        </r>
      </text>
    </comment>
    <comment ref="C68" authorId="0" shapeId="0">
      <text>
        <r>
          <rPr>
            <sz val="9"/>
            <color indexed="81"/>
            <rFont val="Tahoma"/>
            <family val="2"/>
          </rPr>
          <t>Refacciones y accesorios para todo tipo de aparatos e instrumentos médicos y de laboratorio.</t>
        </r>
      </text>
    </comment>
    <comment ref="C69" authorId="0" shapeId="0">
      <text>
        <r>
          <rPr>
            <sz val="9"/>
            <color indexed="81"/>
            <rFont val="Tahoma"/>
            <family val="2"/>
          </rPr>
          <t>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t>
        </r>
      </text>
    </comment>
    <comment ref="C70" authorId="0" shapeId="0">
      <text>
        <r>
          <rPr>
            <sz val="9"/>
            <color indexed="81"/>
            <rFont val="Tahoma"/>
            <family val="2"/>
          </rPr>
          <t>Adquisición de piezas, partes, componentes, aditamentos, implementos y reemplazos de maquinaria pesada, agrícola y de construcción, entre otros. Excluye refacciones y accesorios mayores.</t>
        </r>
      </text>
    </comment>
    <comment ref="C71" authorId="0" shapeId="0">
      <text>
        <r>
          <rPr>
            <sz val="9"/>
            <color indexed="81"/>
            <rFont val="Tahoma"/>
            <family val="2"/>
          </rPr>
          <t>Instrumental complementario y repuestos menores no considerados en las partidas anteriores.</t>
        </r>
      </text>
    </comment>
    <comment ref="C73" authorId="0" shapeId="0">
      <text>
        <r>
          <rPr>
            <sz val="9"/>
            <color indexed="81"/>
            <rFont val="Tahoma"/>
            <family val="2"/>
          </rPr>
          <t>Contratación del servicio y del consumo de energía eléctrica, necesarios para el funcionamiento de las instalaciones oficiales.</t>
        </r>
      </text>
    </comment>
    <comment ref="C74" authorId="0" shapeId="0">
      <text>
        <r>
          <rPr>
            <sz val="9"/>
            <color indexed="81"/>
            <rFont val="Tahoma"/>
            <family val="2"/>
          </rPr>
          <t>Suministro de gas al consumidor final por ductos, tanque estacionario o de cilindros.</t>
        </r>
      </text>
    </comment>
    <comment ref="C75" authorId="0" shapeId="0">
      <text>
        <r>
          <rPr>
            <sz val="9"/>
            <color indexed="81"/>
            <rFont val="Tahoma"/>
            <family val="2"/>
          </rPr>
          <t>Consumo de agua potable y para riego, necesarios para el funcionamiento de las instalaciones oficiales. Incluye también la adquisición del servicio de pipa de agua potable por emergencia.</t>
        </r>
      </text>
    </comment>
    <comment ref="C76" authorId="0" shapeId="0">
      <text>
        <r>
          <rPr>
            <sz val="9"/>
            <color indexed="81"/>
            <rFont val="Tahoma"/>
            <family val="2"/>
          </rPr>
          <t>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r>
      </text>
    </comment>
    <comment ref="C77" authorId="0" shapeId="0">
      <text>
        <r>
          <rPr>
            <sz val="9"/>
            <color indexed="81"/>
            <rFont val="Tahoma"/>
            <family val="2"/>
          </rPr>
          <t>Pago de servicios de telefonía celular o de telecomunicaciones inalámbricas, tales como: renta y seguro de líneas celulares en todas sus modalidades, servicio de llamadas a celular, datos (servicio de mensajería dos vías), videollamada, roaming en todas sus modalidades, incluye tarjetas prepagadas, requerido en el desempeño de funciones oficiales.</t>
        </r>
      </text>
    </comment>
    <comment ref="C78" authorId="0" shapeId="0">
      <text>
        <r>
          <rPr>
            <sz val="9"/>
            <color indexed="81"/>
            <rFont val="Tahoma"/>
            <family val="2"/>
          </rPr>
          <t>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t>
        </r>
      </text>
    </comment>
    <comment ref="C79" authorId="0" shapeId="0">
      <text>
        <r>
          <rPr>
            <sz val="9"/>
            <color indexed="81"/>
            <rFont val="Tahoma"/>
            <family val="2"/>
          </rPr>
          <t>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r>
      </text>
    </comment>
    <comment ref="C80" authorId="0" shapeId="0">
      <text>
        <r>
          <rPr>
            <sz val="9"/>
            <color indexed="81"/>
            <rFont val="Tahoma"/>
            <family val="2"/>
          </rPr>
          <t>Pago del servicio postal nacional e internacional, así como los pagos por servicios de mensajería y paquetería, requeridos en el desempeño de funciones oficiales. Incluye la adquisición de timbres postales y guías prepagadas para mensajería.</t>
        </r>
      </text>
    </comment>
    <comment ref="C81" authorId="0" shapeId="0">
      <text>
        <r>
          <rPr>
            <sz val="9"/>
            <color indexed="81"/>
            <rFont val="Tahoma"/>
            <family val="2"/>
          </rPr>
          <t>Cubrir el alquiler de toda clase de edificios e instalaciones como: viviendas y edificaciones no residenciales, salones para convenciones, oficinas y locales comerciales, teatros, estadios, auditorios, bodegas, aulas de capacitación, entre otros. Incluye también el mantenimiento de las áreas comunes de las fincas arrendadas siempre y cuando lo especifique el contrato.</t>
        </r>
      </text>
    </comment>
    <comment ref="C82" authorId="1" shapeId="0">
      <text>
        <r>
          <rPr>
            <sz val="9"/>
            <color indexed="81"/>
            <rFont val="Tahoma"/>
            <family val="2"/>
          </rPr>
          <t>Asignaciones destinadas a cubrir el alquiler de toda clase de mobiliario y equipo de administración, educacional y recreativo para oficinas o instalaciones educativas o culturales, requerido en el cumplimiento de las funciones oficiales.</t>
        </r>
      </text>
    </comment>
    <comment ref="C83" authorId="1" shapeId="0">
      <text>
        <r>
          <rPr>
            <sz val="9"/>
            <color indexed="81"/>
            <rFont val="Tahoma"/>
            <family val="2"/>
          </rPr>
          <t>Asignaciones destinadas a cubrir el alquiler de toda clase de equipo de cómputo y bienes informáticos, tales como: equipo de cómputo, computadoras portátiles (laptops), impresoras, multifuncionales, fotocopiadoras, entre otros</t>
        </r>
      </text>
    </comment>
    <comment ref="C84" authorId="0" shapeId="0">
      <text>
        <r>
          <rPr>
            <sz val="9"/>
            <color indexed="81"/>
            <rFont val="Tahoma"/>
            <family val="2"/>
          </rPr>
          <t>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la utilización de este servicio.</t>
        </r>
      </text>
    </comment>
    <comment ref="C85" authorId="0" shapeId="0">
      <text>
        <r>
          <rPr>
            <sz val="9"/>
            <color indexed="81"/>
            <rFont val="Tahoma"/>
            <family val="2"/>
          </rPr>
          <t>Cubrir el alquiler de toda clase de maquinaria para la construcción, la minería, actividades forestales, entre otras. Ejemplo: cribadoras, demoledoras, excavadoras, mezcladoras, revolvedoras, perforadoras, barrenadoras, grúas para la construcción, sierras para corte de árboles y transportadores de bienes silvícolas, planta de energía eléctrica móvil, entre otros.</t>
        </r>
      </text>
    </comment>
    <comment ref="C86" authorId="0" shapeId="0">
      <text>
        <r>
          <rPr>
            <sz val="9"/>
            <color indexed="81"/>
            <rFont val="Tahoma"/>
            <family val="2"/>
          </rPr>
          <t>Cubrir el importe que corresponda por el uso de patentes y marcas, representaciones comerciales e industriales, regalías por derechos de autor, membrecías, así como licencias de uso de programas de cómputo y su actualización.</t>
        </r>
      </text>
    </comment>
    <comment ref="C87" authorId="0" shapeId="0">
      <text>
        <r>
          <rPr>
            <sz val="9"/>
            <color indexed="81"/>
            <rFont val="Tahoma"/>
            <family val="2"/>
          </rPr>
          <t>Toda clase de elementos no contemplados en las partidas anteriores, tales como: sillas, mesas, utensilios de cocina, mantelería, lonas, carpas y similares para ocasiones y eventos especiales, instrumentos musicales, equipo y vehículos recreativos y deportivos, alquiler de casetas móviles, alquiler de instalaciones deportivas, servicio de arrendamiento de linaje, así como el servicio de arbitraje, equipo médico como muletas y tanques de oxígeno, entre otros, requeridos en el cumplimiento de la función pública.</t>
        </r>
      </text>
    </comment>
    <comment ref="C88" authorId="0" shapeId="0">
      <text>
        <r>
          <rPr>
            <sz val="9"/>
            <color indexed="81"/>
            <rFont val="Tahoma"/>
            <family val="2"/>
          </rPr>
          <t>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r>
      </text>
    </comment>
    <comment ref="C89" authorId="0" shapeId="0">
      <text>
        <r>
          <rPr>
            <sz val="9"/>
            <color indexed="81"/>
            <rFont val="Tahoma"/>
            <family val="2"/>
          </rPr>
          <t>Cubrir servicios de arquitectura, arquitectura de paisaje, urbanismo, ingeniería civil, mecánica, electrónica, en proceso de producción y a actividades relacionadas como servicios de dibujo, inspección de edificios, levantamiento geofísico, elaboración de mapas, servicios prestados por laboratorios de pruebas. Creación y desarrollo de diseños para optimizar el uso, valor y apariencia de productos como maquinaria, muebles, automóviles, herramientas y gráfico. Excluye: diseño de sistemas de cómputo y confección de modelos de vestir para reproducción masiva.</t>
        </r>
      </text>
    </comment>
    <comment ref="C90" authorId="0" shapeId="0">
      <text>
        <r>
          <rPr>
            <sz val="9"/>
            <color indexed="81"/>
            <rFont val="Tahoma"/>
            <family val="2"/>
          </rPr>
          <t>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r>
      </text>
    </comment>
    <comment ref="C91" authorId="0" shapeId="0">
      <text>
        <r>
          <rPr>
            <sz val="9"/>
            <color indexed="81"/>
            <rFont val="Tahoma"/>
            <family val="2"/>
          </rPr>
          <t>Costo de los servicios profesionales que se contraten con personas físicas y morales, por concepto de preparación e impartición de cursos de capacitación y/o actualización, para promover el mejoramiento, desarrollo y superación de los servidores públicos en forma general adscrito a las Entidades y Dependencias, en cumplimiento de los programas anuales de capacitación establecidos por la Secretaria de la Hacienda Pública (área de capacitación de Recursos Humanos), con el objeto de alcanzar una mayor optimización tanto de los recursos humanos, como de los materiales encomendados a cada uno de ellos.</t>
        </r>
      </text>
    </comment>
    <comment ref="C92" authorId="0" shapeId="0">
      <text>
        <r>
          <rPr>
            <sz val="9"/>
            <color indexed="81"/>
            <rFont val="Tahoma"/>
            <family val="2"/>
          </rPr>
          <t>Costo de los servicios profesionales que se contraten con personas físicas y morales, por concepto de preparación e impartición de cursos de capacitación y/o actualización, como alternativa encaminadas a promover la especialización profesional en cada una de las Entidades y Dependencias, siempre y cuando los programas o eventos propuestos, no sean cubiertos por la Capacitación Institucional, a fin de promover el mejoramiento y superación del personal adscrito a las Entidades y Dependencias.</t>
        </r>
      </text>
    </comment>
    <comment ref="C93" authorId="0" shapeId="0">
      <text>
        <r>
          <rPr>
            <sz val="9"/>
            <color indexed="81"/>
            <rFont val="Tahoma"/>
            <family val="2"/>
          </rPr>
          <t>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 así como por concepto de estudios e investigaciones de carácter socioeconómico, científico, en ordenación territorial, desarrollo urbano, jurídico, diseño de estrategias de mercadotecnia, análisis de mercado, evaluación de los programas sociales y de fondos federales, entre otros.</t>
        </r>
      </text>
    </comment>
    <comment ref="C94" authorId="0" shapeId="0">
      <text>
        <r>
          <rPr>
            <sz val="9"/>
            <color indexed="81"/>
            <rFont val="Tahoma"/>
            <family val="2"/>
          </rPr>
          <t>Contratación de servicios de fotocopiado y preparación de documentos; fax, engargolado, enmicado, encuadernación, corte de papel, recepción de correspondencia y otros afines. Incluye servicios de apoyo secretarial, servicios de estenografía en los tribunales; servicios comerciales no previstos en las demás partidas anteriores.</t>
        </r>
      </text>
    </comment>
    <comment ref="C95" authorId="0" shapeId="0">
      <text>
        <r>
          <rPr>
            <sz val="9"/>
            <color indexed="81"/>
            <rFont val="Tahoma"/>
            <family val="2"/>
          </rPr>
          <t>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de identificación, impresiones de logotipos en carpetas de todo tipo, reconocimientos, etc., y, en general, los documentos necesarios para trámites oficiales que forman parte del quehacer gubernamental.</t>
        </r>
      </text>
    </comment>
    <comment ref="C96" authorId="0" shapeId="0">
      <text>
        <r>
          <rPr>
            <sz val="9"/>
            <color indexed="81"/>
            <rFont val="Tahoma"/>
            <family val="2"/>
          </rPr>
          <t>Costo de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t>
        </r>
      </text>
    </comment>
    <comment ref="C97" authorId="0" shapeId="0">
      <text>
        <r>
          <rPr>
            <sz val="9"/>
            <color indexed="81"/>
            <rFont val="Tahoma"/>
            <family val="2"/>
          </rPr>
          <t>Gastos de difusión, en medios impresos y/o complementarios, de información, incluyendo aquellas que se realicen en cumplimiento de disposiciones jurídicas, como: avisos, precisiones, convocatorias, edictos, bases, licitaciones, padrones de beneficiarios, reglas de operación, diario oficial, concursos y aclaraciones, y demás información en medios masivos, distinta de las inserciones derivadas de campañas publicitarias y de comunicación social, las cuales se deberán registrar en la partida que corresponda del concepto 3600 Servicios de comunicación social y publicidad.</t>
        </r>
      </text>
    </comment>
    <comment ref="C98" authorId="0" shapeId="0">
      <text>
        <r>
          <rPr>
            <sz val="9"/>
            <color indexed="81"/>
            <rFont val="Tahoma"/>
            <family val="2"/>
          </rPr>
          <t>Servicios de digitalización, incluyendo la preparación de los documentos físicos, su escaneo, clasificación y captura en sistemas de cómputo.</t>
        </r>
      </text>
    </comment>
    <comment ref="C99" authorId="0" shapeId="0">
      <text>
        <r>
          <rPr>
            <sz val="9"/>
            <color indexed="81"/>
            <rFont val="Tahoma"/>
            <family val="2"/>
          </rPr>
          <t>Servicios de monitoreo de personas, objetos o procesos tanto de inmuebles de los entes públicos como de lugares de dominio público prestados por instituciones de seguridad.</t>
        </r>
      </text>
    </comment>
    <comment ref="C100" authorId="0" shapeId="0">
      <text>
        <r>
          <rPr>
            <sz val="9"/>
            <color indexed="81"/>
            <rFont val="Tahoma"/>
            <family val="2"/>
          </rPr>
          <t>Gastos por servicios profesionales de investigación de mercados, de fotografía, todo tipo de traducciones escritas o verbales, redacción o corrección de estilo, veterinarios, de valuación de metales, piedras preciosas, obras de arte y antigüedades, así como otros servicios profesionales, científicos y técnicos no clasificados en partidas anteriores de este concepto de gasto.</t>
        </r>
      </text>
    </comment>
    <comment ref="C101" authorId="0" shapeId="0">
      <text>
        <r>
          <rPr>
            <sz val="9"/>
            <color indexed="81"/>
            <rFont val="Tahoma"/>
            <family val="2"/>
          </rPr>
          <t>Pago de comisiones, intereses, descuentos e intereses devengados con motivo de la colocación de empréstitos, certificados u otras obligaciones a cargo de la dependencias y entidades facultadas para ello, de acuerdo con tratados, contratos, convenios o leyes, siempre y cuando no sean a plazo mayor de un año; así como los gastos que se generen por la adquisición de tarjetas de pago o monederos electrónicos de programas gubernamentales. Incluye los gastos por la realización de avalúo de bienes e inmuebles o por justipreciación.</t>
        </r>
      </text>
    </comment>
    <comment ref="C102" authorId="0" shapeId="0">
      <text>
        <r>
          <rPr>
            <sz val="9"/>
            <color indexed="81"/>
            <rFont val="Tahoma"/>
            <family val="2"/>
          </rPr>
          <t>Primas con cargo al presupuesto autorizado de las dependencias y entidades, por concepto de la contratación del seguro de responsabilidad patrimonial del Estado, que permita con la suma asegurada cubrir el monto equivalente a las indemnizaciones y que corresponderán a la reparación integral del daño y, en su caso, por el daño personal y moral, que se ocasionen como consecuencia de la actividad administrativa irregular del Estado.</t>
        </r>
      </text>
    </comment>
    <comment ref="C103" authorId="0" shapeId="0">
      <text>
        <r>
          <rPr>
            <sz val="9"/>
            <color indexed="81"/>
            <rFont val="Tahoma"/>
            <family val="2"/>
          </rPr>
          <t>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t>
        </r>
      </text>
    </comment>
    <comment ref="C104" authorId="0" shapeId="0">
      <text>
        <r>
          <rPr>
            <sz val="9"/>
            <color indexed="81"/>
            <rFont val="Tahoma"/>
            <family val="2"/>
          </rPr>
          <t>Costo de traslado, maniobras, embarque y desembarque de toda clase de objetos, artículos, materiales, mobiliario, servicio de grúa para arrastre de vehículos particulares que incumplan con obligaciones fiscales (Uso exclusivo de la Secretaría de la Hacienda Pública) o por recuperación por reporte de robo (Uso exclusivo de la Fiscalía General), entre otros. Excluye fletes y maniobras en equipo especializado (camiones de redilas, tipo caja, con contenedor, plataforma para carga general), así como de aquellos productos que por sus características (líquidos, gases) requieren ser transportados en camiones con equipo especializado (equipo de refrigeración, equipo para transportar materiales y residuos peligrosos, plataformas para carga especializada y mudanzas).</t>
        </r>
      </text>
    </comment>
    <comment ref="C105" authorId="0" shapeId="0">
      <text>
        <r>
          <rPr>
            <sz val="9"/>
            <color indexed="81"/>
            <rFont val="Tahoma"/>
            <family val="2"/>
          </rPr>
          <t>Pago de comisiones a personas físicas, ya sean: profesionistas, técnicos, expertos o peritos, así como a las personas morales</t>
        </r>
      </text>
    </comment>
    <comment ref="C106" authorId="0" shapeId="0">
      <text>
        <r>
          <rPr>
            <sz val="9"/>
            <color indexed="81"/>
            <rFont val="Tahoma"/>
            <family val="2"/>
          </rPr>
          <t>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r>
      </text>
    </comment>
    <comment ref="C107" authorId="0" shapeId="0">
      <text>
        <r>
          <rPr>
            <sz val="9"/>
            <color indexed="81"/>
            <rFont val="Tahoma"/>
            <family val="2"/>
          </rPr>
          <t>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públicos cuando se efectúen por cuenta de terceros, incluido el pago de deducibles de seguros.</t>
        </r>
      </text>
    </comment>
    <comment ref="C108" authorId="0" shapeId="0">
      <text>
        <r>
          <rPr>
            <sz val="9"/>
            <color indexed="81"/>
            <rFont val="Tahoma"/>
            <family val="2"/>
          </rPr>
          <t>Costo de los servicios de mantenimiento y conservación de toda clase de mobiliario y equipo de administración, tales como: escritorios, sillas, sillones, archiveros, máquinas de escribir, calculadoras, fotocopiadoras, equipo de sonido, de video, cámaras fotográficas, proyectores, pantallas, pizarrones, mesas, aparatos deportivos, entre otros. Incluye el pago de deducibles de seguros. Excluye: Lavado de cortinas, pisos y escaleras, pulido de pisos y escaleras.</t>
        </r>
      </text>
    </comment>
    <comment ref="C109" authorId="0" shapeId="0">
      <text>
        <r>
          <rPr>
            <sz val="9"/>
            <color indexed="81"/>
            <rFont val="Tahoma"/>
            <family val="2"/>
          </rPr>
          <t>Gastos por servicios que se contraten con terceros para la instalación, reparación y mantenimiento de equipos de cómputo y tecnologías de la información, así como el mantenimiento en general. Incluye el pago de deducibles de seguros.</t>
        </r>
      </text>
    </comment>
    <comment ref="C110" authorId="0" shapeId="0">
      <text>
        <r>
          <rPr>
            <sz val="9"/>
            <color indexed="81"/>
            <rFont val="Tahoma"/>
            <family val="2"/>
          </rPr>
          <t>Gastos por servicios de instalación, reparación y mantenimiento de equipo e instrumental médico y de laboratorio.</t>
        </r>
      </text>
    </comment>
    <comment ref="C111" authorId="0" shapeId="0">
      <text>
        <r>
          <rPr>
            <sz val="9"/>
            <color indexed="81"/>
            <rFont val="Tahoma"/>
            <family val="2"/>
          </rPr>
          <t>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r>
      </text>
    </comment>
    <comment ref="C112" authorId="0" shapeId="0">
      <text>
        <r>
          <rPr>
            <sz val="9"/>
            <color indexed="81"/>
            <rFont val="Tahoma"/>
            <family val="2"/>
          </rPr>
          <t>Gastos por servicios de instalación, reparación y mantenimiento de la maquinaria, otros equipos y herramientas, propiedad o al servicio de las dependencias y entidades, tales como: tractores, palas mecánicas, dragas, fertilizadoras, equipo especializado instalado en los inmuebles (aire acondicionado de cualquier tipo, contraincendios, de calefacción, de refrigeración, calderas, plantas de energía eléctrica, elevadores, circuito cerrado), entre otros, cuando se efectúen por cuenta de terceros. Incluye recarga de extinguidores y el pago de deducibles de seguros.</t>
        </r>
      </text>
    </comment>
    <comment ref="C113" authorId="0" shapeId="0">
      <text>
        <r>
          <rPr>
            <sz val="9"/>
            <color indexed="81"/>
            <rFont val="Tahoma"/>
            <family val="2"/>
          </rPr>
          <t>Gastos por servicios de instalación, reparación y mantenimiento de la maquinaria y equipo de trabajo especial, propiedad o al servicio de las Entidades y Dependencias, tales como: compresor, cargador de energía de montacargas eléctrico, equipo de fumigación, equipo de radiocomunicación, sala de tiro, secadora industrial, cárcamo, de tratamiento de agua, máquina soldadora, transformador, entre otras.</t>
        </r>
      </text>
    </comment>
    <comment ref="C114" authorId="0" shapeId="0">
      <text>
        <r>
          <rPr>
            <sz val="9"/>
            <color indexed="81"/>
            <rFont val="Tahoma"/>
            <family val="2"/>
          </rPr>
          <t>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r>
      </text>
    </comment>
    <comment ref="C115" authorId="0" shapeId="0">
      <text>
        <r>
          <rPr>
            <sz val="9"/>
            <color indexed="81"/>
            <rFont val="Tahoma"/>
            <family val="2"/>
          </rPr>
          <t>Gastos por control y exterminación de plagas, instalación y mantenimiento de áreas verdes como la plantación, fertilización y poda de árboles, plantas y hierbas, en los bienes muebles e inmuebles propiedad o al cuidado de las dependencias o entidades.</t>
        </r>
      </text>
    </comment>
    <comment ref="C116" authorId="0" shapeId="0">
      <text>
        <r>
          <rPr>
            <sz val="9"/>
            <color indexed="81"/>
            <rFont val="Tahoma"/>
            <family val="2"/>
          </rPr>
          <t>Costo de difusión del quehacer gubernamental y de los bienes y servicios públicos que prestan las dependencias o entidades, la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r>
      </text>
    </comment>
    <comment ref="C117" authorId="0" shapeId="0">
      <text>
        <r>
          <rPr>
            <sz val="9"/>
            <color indexed="81"/>
            <rFont val="Tahoma"/>
            <family val="2"/>
          </rPr>
          <t xml:space="preserve">Costo de la publicidad derivada de la comercialización de los productos o servicios de las dependencias y entidades que generan un ingreso para el Estado. Incluye el diseño y conceptualización de campañas publicitarias; preproducción, producción, postproducción y copiado;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puntos de venta, artículos promocionales, servicios integrales de promoción y otros medios complementarios, estudios para medir la pertinencia y efectividad de campañas; así como los gastos derivados de la contratación de personas físicas y/o morales que presenten servicios afines para la elaboración, difusión y evaluación de dichas campañas publicitarias. </t>
        </r>
      </text>
    </comment>
    <comment ref="C118" authorId="0" shapeId="0">
      <text>
        <r>
          <rPr>
            <sz val="9"/>
            <color indexed="81"/>
            <rFont val="Tahoma"/>
            <family val="2"/>
          </rPr>
          <t>Costo de la contratación de servicios profesionales con personas físicas o morales, por concepto de monitoreo de opinión con la población en general y/o de información en medios masivos de comunicación, de las actividades de las dependencias y entidades, que no se encuentren comprendidas en las demás partidas de este Capítulo.</t>
        </r>
      </text>
    </comment>
    <comment ref="C119" authorId="0" shapeId="0">
      <text>
        <r>
          <rPr>
            <sz val="9"/>
            <color indexed="81"/>
            <rFont val="Tahoma"/>
            <family val="2"/>
          </rPr>
          <t>Gastos por concepto de traslado de personal dentro del país por vía aérea en cumplimiento de sus comisiones y funciones públicas. Incluye gastos por traslado de presos, reparto y entrega de mensajería. Excluye los pasajes por concepto de becas y arrendamiento de equipo de transporte.</t>
        </r>
      </text>
    </comment>
    <comment ref="C120" authorId="0" shapeId="0">
      <text>
        <r>
          <rPr>
            <sz val="9"/>
            <color indexed="81"/>
            <rFont val="Tahoma"/>
            <family val="2"/>
          </rPr>
          <t>Gastos por concepto de traslado de personal dentro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r>
      </text>
    </comment>
    <comment ref="C121" authorId="0" shapeId="0">
      <text>
        <r>
          <rPr>
            <sz val="9"/>
            <color indexed="81"/>
            <rFont val="Tahoma"/>
            <family val="2"/>
          </rPr>
          <t>Traslado de personal fuera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r>
      </text>
    </comment>
    <comment ref="C122" authorId="0" shapeId="0">
      <text>
        <r>
          <rPr>
            <sz val="9"/>
            <color indexed="81"/>
            <rFont val="Tahoma"/>
            <family val="2"/>
          </rPr>
          <t>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r>
      </text>
    </comment>
    <comment ref="C123" authorId="0" shapeId="0">
      <text>
        <r>
          <rPr>
            <sz val="9"/>
            <color indexed="81"/>
            <rFont val="Tahoma"/>
            <family val="2"/>
          </rPr>
          <t>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así como, diferencias por variaciones en el tipo de cambio de la moneda nacional respecto a monedas extranjeras, derivado de la compraventa de moneda extranjera. Excluye los gastos de pasajes.</t>
        </r>
      </text>
    </comment>
    <comment ref="C124" authorId="0" shapeId="0">
      <text>
        <r>
          <rPr>
            <sz val="9"/>
            <color indexed="81"/>
            <rFont val="Tahoma"/>
            <family val="2"/>
          </rPr>
          <t>Pago de servicios básicos distintos de los señalados en las partidas de este concepto, tales como: pago de estacionamientos, pensión de estacionamiento para vehículos en buen estado, guías de carreteras y caminos, seguro de viajero, entre otros, que se requieran en el desempeño de funciones oficiales. De la misma manera, pagos de traslado, alimentación y hospedaje, así como también pago de guías, entradas a museos, pago de choferes, alquileres de vehículos, combustibles, entre otros, a personal externo que participa y coadyuva con las dependencias y entidades, en sus programas y/o actividades oficiales o en el cumplimiento de los acuerdos o convenios celebrados con el Gobierno del Estado, siendo personal del ejército, reporteros, traductores, entre otros.</t>
        </r>
      </text>
    </comment>
    <comment ref="C125" authorId="0" shapeId="0">
      <text>
        <r>
          <rPr>
            <b/>
            <sz val="9"/>
            <color indexed="81"/>
            <rFont val="Tahoma"/>
            <family val="2"/>
          </rPr>
          <t>(Sólo cuando se contrate un servicio integral)</t>
        </r>
        <r>
          <rPr>
            <sz val="9"/>
            <color indexed="81"/>
            <rFont val="Tahoma"/>
            <family val="2"/>
          </rPr>
          <t>Servicios integrales que se contraten con motivo de la celebración de actos conmemorativos y de orden social, siempre y cuando que por tratarse de servicios integrales no puedan desagregarse en otras partidas de los capítulos 2000 Materiales y Suministros y 3000 Servicios Generales, tales como: la realización de ceremonias patrióticas y oficiales, desfiles, la adquisición de presentes y ofrendas florales y luctuosas, entre otros.</t>
        </r>
      </text>
    </comment>
    <comment ref="C129" authorId="0" shapeId="0">
      <text>
        <r>
          <rPr>
            <b/>
            <sz val="9"/>
            <color indexed="81"/>
            <rFont val="Tahoma"/>
            <family val="2"/>
          </rPr>
          <t>(Sólo cuando se contrate un servicio integral)</t>
        </r>
        <r>
          <rPr>
            <sz val="9"/>
            <color indexed="81"/>
            <rFont val="Tahoma"/>
            <family val="2"/>
          </rPr>
          <t xml:space="preserve"> Servicios integrales que se contraten con personas físicas o morales, para la celebración de actos de orden cultural, tales como: celebración de audiciones, conciertos, obras de teatro, festivales, ferias tecnológicas y culturales, encuentros académicos, concursos culturales, celebración de eventos cívicos, así como toda clase de eventos culturales, entre otros; siempre y cuando que por tratarse de servicios integrales no puedan desagregarse. </t>
        </r>
      </text>
    </comment>
    <comment ref="C130" authorId="0" shapeId="0">
      <text>
        <r>
          <rPr>
            <b/>
            <sz val="9"/>
            <color indexed="81"/>
            <rFont val="Tahoma"/>
            <family val="2"/>
          </rPr>
          <t>(Sólo cuando se contrate un servicio integral)</t>
        </r>
        <r>
          <rPr>
            <sz val="9"/>
            <color indexed="81"/>
            <rFont val="Tahoma"/>
            <family val="2"/>
          </rPr>
          <t xml:space="preserve"> El costo del servicio integral que se contrate con personas físicas o morales para la celebración de congresos, convenciones, seminarios, simposios, asambleas, reuniones de trabajo con externos del servicio público del Gobierno Estatal y cualquier otro tipo de foro análogo o de características similares, que se organicen en cumplimiento de lo previsto en los programas de la dependencia, o con motivo de las atribuciones que les corresponden, siempre y cuando no puedan desagregarse en otras partidas.</t>
        </r>
      </text>
    </comment>
    <comment ref="C131" authorId="0" shapeId="0">
      <text>
        <r>
          <rPr>
            <b/>
            <sz val="9"/>
            <color indexed="81"/>
            <rFont val="Tahoma"/>
            <family val="2"/>
          </rPr>
          <t>(Sólo cuando se contrate un servicio integral)</t>
        </r>
        <r>
          <rPr>
            <sz val="9"/>
            <color indexed="81"/>
            <rFont val="Tahoma"/>
            <family val="2"/>
          </rPr>
          <t xml:space="preserve"> El costo del servicio integral que se contrate con personas físicas y morales para la instalación y sostenimiento de exposiciones y cualquier otro tipo de muestra análoga o de características similares, que se organicen en cumplimiento de lo previsto en los programas de los entes públicos, o con motivo de las atribuciones que les corresponden, siempre y cuando no puedan desagregarse en otras partidas.</t>
        </r>
      </text>
    </comment>
    <comment ref="C132" authorId="0" shapeId="0">
      <text>
        <r>
          <rPr>
            <sz val="9"/>
            <color indexed="81"/>
            <rFont val="Tahoma"/>
            <family val="2"/>
          </rPr>
          <t>Gastos autorizados a los servidores públicos de mandos medios y superiores por concepto de atención a actividades institucionales originadas por el desempeño de las funciones encomendadas para la consecución de los objetivos de las dependencias y entidades a las que estén adscritas.</t>
        </r>
      </text>
    </comment>
    <comment ref="C133" authorId="0" shapeId="0">
      <text>
        <r>
          <rPr>
            <sz val="9"/>
            <color indexed="81"/>
            <rFont val="Tahoma"/>
            <family val="2"/>
          </rPr>
          <t>Otra clase de impuestos y derechos tales como: gastos de escrituración, legalización de exhortos notariales, de registro público de la propiedad, canje de placas de vehículos oficiales, peaje, diligencias judiciales; derechos y gastos de navegación, de aterrizaje y despegue de aeronaves, de verificación, certificación, predial y demás impuestos y derechos conforme a las disposiciones aplicables. Excluye el Impuesto Sobre la Renta que las dependencias retienen y registran contra las partidas correspondientes del capítulo 1000 Servicios Personales y los impuestos y derechos de importación.</t>
        </r>
      </text>
    </comment>
    <comment ref="C134" authorId="0" shapeId="0">
      <text>
        <r>
          <rPr>
            <sz val="9"/>
            <color indexed="81"/>
            <rFont val="Tahoma"/>
            <family val="2"/>
          </rPr>
          <t>Laudos por sueldos y salarios caídos, indemnización constitucional, y demás prestaciones laborales, por resolución jurisdiccional o autoridad competente, derivados de demandas laborales.</t>
        </r>
      </text>
    </comment>
    <comment ref="C135" authorId="0" shapeId="0">
      <text>
        <r>
          <rPr>
            <sz val="9"/>
            <color indexed="81"/>
            <rFont val="Tahoma"/>
            <family val="2"/>
          </rPr>
          <t>Pago de obligaciones o indemnizaciones derivadas de resoluciones emitidas por autoridad competente, por reformas constitucionales, modificaciones de ley o mandatos de leyes específicas, con excepción de las previstas en materia de seguridad social y las relativas al capítulo de servicios personales, que no se encuentren clasificadas en partidas anteriores.</t>
        </r>
      </text>
    </comment>
    <comment ref="C136" authorId="0" shapeId="0">
      <text>
        <r>
          <rPr>
            <sz val="9"/>
            <color indexed="81"/>
            <rFont val="Tahoma"/>
            <family val="2"/>
          </rPr>
          <t>Erogaciones derivadas del pago extemporáneo de pasivos fiscales, adeudos u obligaciones de pago, como multas, actualizaciones, intereses y demás accesorios por dichos pagos. Incluye los gastos financieros por pago extemporáneo de estimaciones y de ajuste de costos de obra pública, así como los gastos no recuperables derivados de la terminación anticipada de contratos de adquisiciones u obras públicas. Excluye causas imputables a servidores públicos.</t>
        </r>
      </text>
    </comment>
    <comment ref="C137" authorId="0" shapeId="0">
      <text>
        <r>
          <rPr>
            <sz val="9"/>
            <color indexed="81"/>
            <rFont val="Tahoma"/>
            <family val="2"/>
          </rPr>
          <t>Erogaciones de las dependencias y entidades que se deriven de la responsabilidad civil del Estado, en cumplimiento de la Ley de Responsabilidad Patrimonial del Estado de Jalisco, para indemnizar a quienes sin obligación jurídica de soportarlo, sufran daños en cualquiera de sus bienes o derechos como consecuencia de la actividad administrativa irregular de los Poderes del Estado, sus entidades y dependencias, organismos públicos, fideicomisos públicos estatales y de las empresas de participación mayoritaria estatal. Incluye los montos diferenciales de las indemnizaciones que no cubran las sumas aseguradas y los importes deducibles del seguro de responsabilidad patrimonial del Estado, así como aquellas erogaciones distintas de las consideradas en las demás partidas de este concepto, que impliquen afectar el presupuesto disponible de la dependencia o entidad.</t>
        </r>
      </text>
    </comment>
    <comment ref="C138" authorId="0" shapeId="0">
      <text>
        <r>
          <rPr>
            <sz val="9"/>
            <color indexed="81"/>
            <rFont val="Tahoma"/>
            <family val="2"/>
          </rPr>
          <t>Costo de los servicios provenientes de la subcontratación que las dependencias y entidades lleven a cabo con personas físicas o morales especializadas, que resulten más convenientes o generen ahorros en la prestación de bienes o servicios públicos, tales como: medicamentos; servicio médico; hospitalario; de laboratorio; exámenes antidoping; suministro y operación del equipamiento de sistemas de detección de exceso de velocidad; operación, conservación y mantenimiento de plantas de tratamiento de aguas residuales, entre otros. Lo anterior, cuando no sea posible atenderlos de manera directa por la propia dependencia o entidad, de conformidad a las disposiciones aplicables.</t>
        </r>
      </text>
    </comment>
    <comment ref="C165" authorId="0" shapeId="0">
      <text>
        <r>
          <rPr>
            <sz val="9"/>
            <color indexed="81"/>
            <rFont val="Tahoma"/>
            <family val="2"/>
          </rPr>
          <t>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r>
      </text>
    </comment>
    <comment ref="C166" authorId="0" shapeId="0">
      <text>
        <r>
          <rPr>
            <sz val="9"/>
            <color indexed="81"/>
            <rFont val="Tahoma"/>
            <family val="2"/>
          </rPr>
          <t>Muebles ensamblados y tapizados, que requieran Entidades y Dependencias para el desempeño de sus funciones, tales como: muebles (mimbre, ratán, bejuco y materiales similares), cocinas y sus partes, comedores, salas, lockers, pódium, portagarrafones, vitrinas, así como stands y exhibidores, tanto fijos como móviles, entre otros.</t>
        </r>
      </text>
    </comment>
    <comment ref="C167" authorId="0" shapeId="0">
      <text>
        <r>
          <rPr>
            <sz val="9"/>
            <color indexed="81"/>
            <rFont val="Tahoma"/>
            <family val="2"/>
          </rPr>
          <t>Adquisición de obras y colecciones de carácter histórico y cultural, de manera permanente de bienes artísticos y culturales, tales como: colecciones de pinturas, esculturas, cuadros, colecciones diversas, ediciones históricas, entre otras.</t>
        </r>
      </text>
    </comment>
    <comment ref="C168" authorId="0" shapeId="0">
      <text>
        <r>
          <rPr>
            <sz val="9"/>
            <color indexed="81"/>
            <rFont val="Tahoma"/>
            <family val="2"/>
          </rPr>
          <t>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t>
        </r>
      </text>
    </comment>
    <comment ref="C169" authorId="0" shapeId="0">
      <text>
        <r>
          <rPr>
            <sz val="9"/>
            <color indexed="81"/>
            <rFont val="Tahoma"/>
            <family val="2"/>
          </rPr>
          <t>Equipos propios para el desarrollo de las actividades administrativas, productivas y demás instalaciones de las dependencias y entidades, tales como: máquinas de escribir, sumar, calcular y registrar; equipo de fotocopiadoras, aspiradoras, calentadores, enceradoras, grabadoras, radios, televisores y pantallas, microfilmadoras, circuito cerrado de T.V., equipos de detección de fuego, alarma y voceo, estufas, refrigeradores, lavadoras, hornos de microondas y demás bienes considerados en los activos fijos de las dependencias y entidades. Incluye los utensilios para el servicio de alimentación destinados al equipamiento de unidades administrativas de las dependencias y entidades especializadas en el servicio de alimentación, cuya adquisición incremente los activos fijos de las mismas.</t>
        </r>
      </text>
    </comment>
    <comment ref="C170" authorId="0" shapeId="0">
      <text>
        <r>
          <rPr>
            <sz val="9"/>
            <color indexed="81"/>
            <rFont val="Tahoma"/>
            <family val="2"/>
          </rPr>
          <t>Equipos, para uso educacional y recreativo, tales como: proyectores, videoreproductores, micrófonos, grabadores, televisores, amplificadores de sonido, equipos audiovisuales, bafles, consola de iluminación, decodificadores, ecualizador de sonidos, mezcladora de sonidos, sintetizador, entre otros.</t>
        </r>
      </text>
    </comment>
    <comment ref="C171" authorId="0" shapeId="0">
      <text>
        <r>
          <rPr>
            <sz val="9"/>
            <color indexed="81"/>
            <rFont val="Tahoma"/>
            <family val="2"/>
          </rPr>
          <t>Cámaras fotográficas, equipos y accesorios fotográficos y aparatos de proyección y de video, entre otros.</t>
        </r>
      </text>
    </comment>
    <comment ref="C172" authorId="0" shapeId="0">
      <text>
        <r>
          <rPr>
            <sz val="9"/>
            <color indexed="81"/>
            <rFont val="Tahoma"/>
            <family val="2"/>
          </rPr>
          <t>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 psicómetros, rayos X, ultrasonido, equipos de diálisis e inhaloterapia, sillas dentales, entre otros.</t>
        </r>
      </text>
    </comment>
    <comment ref="C173" authorId="0" shapeId="0">
      <text>
        <r>
          <rPr>
            <sz val="9"/>
            <color indexed="81"/>
            <rFont val="Tahoma"/>
            <family val="2"/>
          </rPr>
          <t>Instrumentos, refacciones y accesorios mayores utilizados en la ciencia médica, tales como: estetoscopios, máscaras para oxígeno, bisturís, tijeras, pinzas, separadores, equipos de cirugía mayor o menor, estuche de diagnóstico, estuche de disección, linterna (tipo pluma), y en general todo tipo de instrumentos médicos necesarios para operaciones quirúrgicas, dentales, y oftalmológicas, entre otros. Incluye el instrumental utilizado en los laboratorios de investigación científica e instrumental de medición.</t>
        </r>
      </text>
    </comment>
    <comment ref="C174" authorId="0" shapeId="0">
      <text>
        <r>
          <rPr>
            <sz val="9"/>
            <color indexed="81"/>
            <rFont val="Tahoma"/>
            <family val="2"/>
          </rPr>
          <t>Vehículos y equipo de transporte terrestre motorizado, para el transporte de personas y carga, tales como: automóviles, autobuses, camiones, camionetas, tractocamiones, trolebuses, ambulancias, carros para bomberos, entre otros, destinados a la prestación de servicios públicos y la operación de programas públicos, incluidas las labores en campo y de supervisión.</t>
        </r>
      </text>
    </comment>
    <comment ref="C175" authorId="0" shapeId="0">
      <text>
        <r>
          <rPr>
            <sz val="9"/>
            <color indexed="81"/>
            <rFont val="Tahoma"/>
            <family val="2"/>
          </rPr>
          <t>Vehículos y equipo de transporte terrestre motorizado, para el transporte de personas y carga, que se requieran para el desempeño de funciones administrativas, tales como: automóviles, autobuses, camiones, camionetas.</t>
        </r>
      </text>
    </comment>
    <comment ref="C176" authorId="0" shapeId="0">
      <text>
        <r>
          <rPr>
            <sz val="9"/>
            <color indexed="81"/>
            <rFont val="Tahoma"/>
            <family val="2"/>
          </rPr>
          <t>Vehículos terrestres, que se otorgan a los servidores públicos de mando de las dependencias y entidades, por requerimientos de su cargo, para el desempeño de las funciones oficiales.</t>
        </r>
      </text>
    </comment>
    <comment ref="C177" authorId="0" shapeId="0">
      <text>
        <r>
          <rPr>
            <sz val="9"/>
            <color indexed="81"/>
            <rFont val="Tahoma"/>
            <family val="2"/>
          </rPr>
          <t>Adquisición de carrocerías ensambladas sobre chasises producidos en otro establecimiento, remolques y semi-remolques para usos diversos.</t>
        </r>
      </text>
    </comment>
    <comment ref="C178" authorId="0" shapeId="0">
      <text>
        <r>
          <rPr>
            <sz val="9"/>
            <color indexed="81"/>
            <rFont val="Tahoma"/>
            <family val="2"/>
          </rPr>
          <t xml:space="preserve">Maquinaria y equipo, refacciones y accesorios mayores utilizados en actividades agropecuarias, tales como: tractores agrícolas, cosechadoras, segadoras, incubadoras, trilladoras, fertilizadoras, desgranadoras, equipo de riego, fumigadoras, roturadoras, sembradoras, cultivadoras, espolveadoras, aspersores e implementos agrícolas entre otros. </t>
        </r>
      </text>
    </comment>
    <comment ref="C179" authorId="0" shapeId="0">
      <text>
        <r>
          <rPr>
            <sz val="9"/>
            <color indexed="81"/>
            <rFont val="Tahoma"/>
            <family val="2"/>
          </rPr>
          <t xml:space="preserve">Maquinaria y equipo industrial, así como sus refacciones y accesorios mayores, tales como: Molinos industriales, calderas, hornos eléctricos, motores, bombas industriales, despulpadoras, pasteurizadoras, envasadoras, entre otros. </t>
        </r>
      </text>
    </comment>
    <comment ref="C180" authorId="0" shapeId="0">
      <text>
        <r>
          <rPr>
            <sz val="9"/>
            <color indexed="81"/>
            <rFont val="Tahoma"/>
            <family val="2"/>
          </rPr>
          <t>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t>
        </r>
      </text>
    </comment>
    <comment ref="C181" authorId="0" shapeId="0">
      <text>
        <r>
          <rPr>
            <sz val="9"/>
            <color indexed="81"/>
            <rFont val="Tahoma"/>
            <family val="2"/>
          </rPr>
          <t>Adquisición de equipos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r>
      </text>
    </comment>
    <comment ref="C182" authorId="0" shapeId="0">
      <text>
        <r>
          <rPr>
            <sz val="9"/>
            <color indexed="81"/>
            <rFont val="Tahoma"/>
            <family val="2"/>
          </rPr>
          <t>Adquisición de equipo de generación eléctrica, aparatos y accesorios electrónicos, tales como: generadoras de energía, plantas, motogeneradoras de energía eléctrica, transformadores, reguladores, equipo electrónico, equipo electrónico nuclear, tableros de transferencias, entre otros. Excluye los bienes señalados en la partida 5151 Equipo de cómputo y de tecnología de la información.</t>
        </r>
      </text>
    </comment>
    <comment ref="C183" authorId="0" shapeId="0">
      <text>
        <r>
          <rPr>
            <sz val="9"/>
            <color indexed="81"/>
            <rFont val="Tahoma"/>
            <family val="2"/>
          </rPr>
          <t>Herramientas eléctricas, neumáticas y máquinas herramienta, tales como: rectificadoras, cepilladoras, mortajadoras, pulidoras, lijadoras, sierras, taladros y martillos eléctricos, ensambladoras, fresadoras, encuadernadoras y demás herramientas consideradas en los activos fijos.</t>
        </r>
      </text>
    </comment>
    <comment ref="C184" authorId="0" shapeId="0">
      <text>
        <r>
          <rPr>
            <sz val="9"/>
            <color indexed="81"/>
            <rFont val="Tahoma"/>
            <family val="2"/>
          </rPr>
          <t>Bienes muebles o maquinaria y equipo no incluidos o especificados en los conceptos y partidas del presente capítulo, tales como: equipo científico e investigación, equipo contra incendio, amortiguadores de contención y maquinaria para protección al ambiente, entre otros.</t>
        </r>
      </text>
    </comment>
    <comment ref="C185" authorId="0" shapeId="0">
      <text>
        <r>
          <rPr>
            <sz val="9"/>
            <color indexed="81"/>
            <rFont val="Tahoma"/>
            <family val="2"/>
          </rPr>
          <t>Pago de adjudicaciones, expropiaciones e indemnizaciones de todo tipo de bienes inmuebles, cuando por razones de interés público se requiera su afectación, en los términos de las disposiciones generales aplicables. Comprende bienes tales como: edificios no residenciales, viviendas y terrenos.</t>
        </r>
      </text>
    </comment>
    <comment ref="C186" authorId="0" shapeId="0">
      <text>
        <r>
          <rPr>
            <sz val="9"/>
            <color indexed="81"/>
            <rFont val="Tahoma"/>
            <family val="2"/>
          </rPr>
          <t>Adquisición de permisos informáticos e intelectuales</t>
        </r>
      </text>
    </comment>
  </commentList>
</comments>
</file>

<file path=xl/comments2.xml><?xml version="1.0" encoding="utf-8"?>
<comments xmlns="http://schemas.openxmlformats.org/spreadsheetml/2006/main">
  <authors>
    <author>Farias Orozco, Anais</author>
    <author>Carrillo Diaz, Luis Felipe</author>
  </authors>
  <commentList>
    <comment ref="C6" authorId="0" shapeId="0">
      <text>
        <r>
          <rPr>
            <sz val="9"/>
            <color indexed="81"/>
            <rFont val="Tahoma"/>
            <family val="2"/>
          </rPr>
          <t>Adquisición de bienes y materiales requeridos para el registro e identificación de bienes y personas en trámites oficiales y servicios a la población, de acuerdo a las disposiciones legales relativas</t>
        </r>
      </text>
    </comment>
    <comment ref="C7" authorId="0" shapeId="0">
      <text>
        <r>
          <rPr>
            <sz val="9"/>
            <color indexed="81"/>
            <rFont val="Tahoma"/>
            <family val="2"/>
          </rPr>
          <t>Productos alimenticios y bebidas para la alimentación de personas</t>
        </r>
      </text>
    </comment>
    <comment ref="C16" authorId="0" shapeId="0">
      <text>
        <r>
          <rPr>
            <sz val="9"/>
            <color indexed="81"/>
            <rFont val="Tahoma"/>
            <family val="2"/>
          </rPr>
          <t xml:space="preserve">Productos cuyo estado de fabricación se encuentre terminado, tales como: fertilizantes complejos e inorgánicos, fertilizantes nitrogenados, fosfatados, biológicos procesados o de otro tipo, mezclas, fungicidas, herbicidas, plaguicidas, raticidas, antigerminantes, reguladores del crecimiento de las plantas y nutrientes de suelos, entre otros. </t>
        </r>
      </text>
    </comment>
    <comment ref="C17" authorId="0" shapeId="0">
      <text>
        <r>
          <rPr>
            <sz val="9"/>
            <color indexed="81"/>
            <rFont val="Tahoma"/>
            <family val="2"/>
          </rPr>
          <t>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r>
      </text>
    </comment>
    <comment ref="C18" authorId="0" shapeId="0">
      <text>
        <r>
          <rPr>
            <sz val="9"/>
            <color indexed="81"/>
            <rFont val="Tahoma"/>
            <family val="2"/>
          </rPr>
          <t>Materiales y suministros médicos que se requieran en hospitales, unidades sanitarias, consultorios, clínicas veterinarias, etc., tales como: jeringas, bandas, gasas, agujas, vendajes, material de sutura, espátulas, lentes, lancetas, hojas de bisturí, prótesis en general, termómetros, entre otros.</t>
        </r>
      </text>
    </comment>
    <comment ref="C20" authorId="0" shapeId="0">
      <text>
        <r>
          <rPr>
            <sz val="9"/>
            <color indexed="81"/>
            <rFont val="Tahoma"/>
            <family val="2"/>
          </rPr>
          <t>Materiales y suministros utilizados en los laboratorios médicos, químicos, de investigación, fotográficos, cinematográficos, audio-visión, entre otros, tales como: cilindros graduados, matraces, probetas, mecheros, campanas de cultivo, cápsulas de porcelana, embudos de vidrio o de polietileno, tubos de cultivo, vidrio de cobalto, tanques de revelado, materiales para radiografía, electrocardiografía, medicina nuclear; artículos para el revelado e impresión de fotografías.</t>
        </r>
      </text>
    </comment>
    <comment ref="C27" authorId="0" shapeId="0">
      <text>
        <r>
          <rPr>
            <sz val="9"/>
            <color indexed="81"/>
            <rFont val="Tahoma"/>
            <family val="2"/>
          </rPr>
          <t>Toda clase de prendas de vestir: de punto, ropa de tela, cuero y piel y a la fabricación de accesorios de vestir: camisas, pantalones, trajes, calzado; uniformes y sus accesorios: insignias, distintivos, emblemas, bordados, banderas, banderines, uniformes y ropa de trabajo.</t>
        </r>
      </text>
    </comment>
    <comment ref="C29" authorId="0" shapeId="0">
      <text>
        <r>
          <rPr>
            <sz val="9"/>
            <color indexed="81"/>
            <rFont val="Tahoma"/>
            <family val="2"/>
          </rPr>
          <t>Ropa y equipo de máxima seguridad, prendas especiales de protección personal, tales como: guantes, botas de hule y asbesto, de tela o materiales especiales, cascos, caretas, lentes, cinturones, impermeables, zapatos con casquillo, paraguas, y demás prendas.</t>
        </r>
      </text>
    </comment>
    <comment ref="C30" authorId="0" shapeId="0">
      <text>
        <r>
          <rPr>
            <sz val="9"/>
            <color indexed="81"/>
            <rFont val="Tahoma"/>
            <family val="2"/>
          </rPr>
          <t>Todo tipo de blancos: batas, colchas, sábanas, fundas, almohadas, toallas, cobertores, colchones y colchonetas, entre otros.</t>
        </r>
      </text>
    </comment>
    <comment ref="C33" authorId="0" shapeId="0">
      <text>
        <r>
          <rPr>
            <sz val="9"/>
            <color indexed="81"/>
            <rFont val="Tahoma"/>
            <family val="2"/>
          </rPr>
          <t>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Blueray), batería para laptop, puertos USB, puertos HDMI, circuitos, bocinas, pantallas, ratones, teclados, cámaras, entre otros.</t>
        </r>
      </text>
    </comment>
    <comment ref="C34" authorId="0" shapeId="0">
      <text>
        <r>
          <rPr>
            <sz val="9"/>
            <color indexed="81"/>
            <rFont val="Tahoma"/>
            <family val="2"/>
          </rPr>
          <t>Refacciones y accesorios para todo tipo de aparatos e instrumentos médicos y de laboratorio.</t>
        </r>
      </text>
    </comment>
    <comment ref="C35" authorId="0" shapeId="0">
      <text>
        <r>
          <rPr>
            <sz val="9"/>
            <color indexed="81"/>
            <rFont val="Tahoma"/>
            <family val="2"/>
          </rPr>
          <t>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t>
        </r>
      </text>
    </comment>
    <comment ref="C36" authorId="0" shapeId="0">
      <text>
        <r>
          <rPr>
            <sz val="9"/>
            <color indexed="81"/>
            <rFont val="Tahoma"/>
            <family val="2"/>
          </rPr>
          <t>Adquisición de piezas, partes, componentes, aditamentos, implementos y reemplazos de maquinaria pesada, agrícola y de construcción, entre otros. Excluye refacciones y accesorios mayores.</t>
        </r>
      </text>
    </comment>
    <comment ref="C38" authorId="0" shapeId="0">
      <text>
        <r>
          <rPr>
            <sz val="9"/>
            <color indexed="81"/>
            <rFont val="Tahoma"/>
            <family val="2"/>
          </rPr>
          <t>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r>
      </text>
    </comment>
    <comment ref="C39" authorId="0" shapeId="0">
      <text>
        <r>
          <rPr>
            <sz val="9"/>
            <color indexed="81"/>
            <rFont val="Tahoma"/>
            <family val="2"/>
          </rPr>
          <t>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t>
        </r>
      </text>
    </comment>
    <comment ref="C40" authorId="0" shapeId="0">
      <text>
        <r>
          <rPr>
            <sz val="9"/>
            <color indexed="81"/>
            <rFont val="Tahoma"/>
            <family val="2"/>
          </rPr>
          <t>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r>
      </text>
    </comment>
    <comment ref="C41" authorId="0" shapeId="0">
      <text>
        <r>
          <rPr>
            <sz val="9"/>
            <color indexed="81"/>
            <rFont val="Tahoma"/>
            <family val="2"/>
          </rPr>
          <t>Pago del servicio postal nacional e internacional, así como los pagos por servicios de mensajería y paquetería, requeridos en el desempeño de funciones oficiales. Incluye la adquisición de timbres postales y guías prepagadas para mensajería.</t>
        </r>
      </text>
    </comment>
    <comment ref="C42" authorId="1" shapeId="0">
      <text>
        <r>
          <rPr>
            <sz val="9"/>
            <color indexed="81"/>
            <rFont val="Tahoma"/>
            <family val="2"/>
          </rPr>
          <t>Asignaciones destinadas a cubrir el alquiler de toda clase de mobiliario y equipo de administración, educacional y recreativo para oficinas o instalaciones educativas o culturales, requerido en el cumplimiento de las funciones oficiales.</t>
        </r>
      </text>
    </comment>
    <comment ref="C43" authorId="1" shapeId="0">
      <text>
        <r>
          <rPr>
            <sz val="9"/>
            <color indexed="81"/>
            <rFont val="Tahoma"/>
            <family val="2"/>
          </rPr>
          <t>Asignaciones destinadas a cubrir el alquiler de toda clase de equipo de cómputo y bienes informáticos, tales como: equipo de cómputo, computadoras portátiles (laptops), impresoras, multifuncionales, fotocopiadoras, entre otros</t>
        </r>
      </text>
    </comment>
    <comment ref="C44" authorId="0" shapeId="0">
      <text>
        <r>
          <rPr>
            <sz val="9"/>
            <color indexed="81"/>
            <rFont val="Tahoma"/>
            <family val="2"/>
          </rPr>
          <t>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la utilización de este servicio.</t>
        </r>
      </text>
    </comment>
    <comment ref="C45" authorId="0" shapeId="0">
      <text>
        <r>
          <rPr>
            <sz val="9"/>
            <color indexed="81"/>
            <rFont val="Tahoma"/>
            <family val="2"/>
          </rPr>
          <t>Cubrir el alquiler de toda clase de maquinaria para la construcción, la minería, actividades forestales, entre otras. Ejemplo: cribadoras, demoledoras, excavadoras, mezcladoras, revolvedoras, perforadoras, barrenadoras, grúas para la construcción, sierras para corte de árboles y transportadores de bienes silvícolas, planta de energía eléctrica móvil, entre otros.</t>
        </r>
      </text>
    </comment>
    <comment ref="C46" authorId="0" shapeId="0">
      <text>
        <r>
          <rPr>
            <sz val="9"/>
            <color indexed="81"/>
            <rFont val="Tahoma"/>
            <family val="2"/>
          </rPr>
          <t>Toda clase de elementos no contemplados en las partidas anteriores, tales como: sillas, mesas, utensilios de cocina, mantelería, lonas, carpas y similares para ocasiones y eventos especiales, instrumentos musicales, equipo y vehículos recreativos y deportivos, alquiler de casetas móviles, alquiler de instalaciones deportivas, servicio de arrendamiento de linaje, así como el servicio de arbitraje, equipo médico como muletas y tanques de oxígeno, entre otros, requeridos en el cumplimiento de la función pública.</t>
        </r>
      </text>
    </comment>
    <comment ref="C47" authorId="0" shapeId="0">
      <text>
        <r>
          <rPr>
            <sz val="9"/>
            <color indexed="81"/>
            <rFont val="Tahoma"/>
            <family val="2"/>
          </rPr>
          <t>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r>
      </text>
    </comment>
    <comment ref="C48" authorId="0" shapeId="0">
      <text>
        <r>
          <rPr>
            <sz val="9"/>
            <color indexed="81"/>
            <rFont val="Tahoma"/>
            <family val="2"/>
          </rPr>
          <t>Cubrir servicios de arquitectura, arquitectura de paisaje, urbanismo, ingeniería civil, mecánica, electrónica, en proceso de producción y a actividades relacionadas como servicios de dibujo, inspección de edificios, levantamiento geofísico, elaboración de mapas, servicios prestados por laboratorios de pruebas. Creación y desarrollo de diseños para optimizar el uso, valor y apariencia de productos como maquinaria, muebles, automóviles, herramientas y gráfico. Excluye: diseño de sistemas de cómputo y confección de modelos de vestir para reproducción masiva.</t>
        </r>
      </text>
    </comment>
    <comment ref="C49" authorId="0" shapeId="0">
      <text>
        <r>
          <rPr>
            <sz val="9"/>
            <color indexed="81"/>
            <rFont val="Tahoma"/>
            <family val="2"/>
          </rPr>
          <t>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r>
      </text>
    </comment>
    <comment ref="C50" authorId="0" shapeId="0">
      <text>
        <r>
          <rPr>
            <sz val="9"/>
            <color indexed="81"/>
            <rFont val="Tahoma"/>
            <family val="2"/>
          </rPr>
          <t>Costo de los servicios profesionales que se contraten con personas físicas y morales, por concepto de preparación e impartición de cursos de capacitación y/o actualización, para promover el mejoramiento, desarrollo y superación de los servidores públicos en forma general adscrito a las Entidades y Dependencias, en cumplimiento de los programas anuales de capacitación establecidos por la Secretaria de la Hacienda Pública (área de capacitación de Recursos Humanos), con el objeto de alcanzar una mayor optimización tanto de los recursos humanos, como de los materiales encomendados a cada uno de ellos.</t>
        </r>
      </text>
    </comment>
    <comment ref="C51" authorId="0" shapeId="0">
      <text>
        <r>
          <rPr>
            <sz val="9"/>
            <color indexed="81"/>
            <rFont val="Tahoma"/>
            <family val="2"/>
          </rPr>
          <t>Costo de los servicios profesionales que se contraten con personas físicas y morales, por concepto de preparación e impartición de cursos de capacitación y/o actualización, como alternativa encaminadas a promover la especialización profesional en cada una de las Entidades y Dependencias, siempre y cuando los programas o eventos propuestos, no sean cubiertos por la Capacitación Institucional, a fin de promover el mejoramiento y superación del personal adscrito a las Entidades y Dependencias.</t>
        </r>
      </text>
    </comment>
    <comment ref="C52" authorId="0" shapeId="0">
      <text>
        <r>
          <rPr>
            <sz val="9"/>
            <color indexed="81"/>
            <rFont val="Tahoma"/>
            <family val="2"/>
          </rPr>
          <t>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 así como por concepto de estudios e investigaciones de carácter socioeconómico, científico, en ordenación territorial, desarrollo urbano, jurídico, diseño de estrategias de mercadotecnia, análisis de mercado, evaluación de los programas sociales y de fondos federales, entre otros.</t>
        </r>
      </text>
    </comment>
    <comment ref="C53" authorId="0" shapeId="0">
      <text>
        <r>
          <rPr>
            <sz val="9"/>
            <color indexed="81"/>
            <rFont val="Tahoma"/>
            <family val="2"/>
          </rPr>
          <t>Contratación de servicios de fotocopiado y preparación de documentos; fax, engargolado, enmicado, encuadernación, corte de papel, recepción de correspondencia y otros afines. Incluye servicios de apoyo secretarial, servicios de estenografía en los tribunales; servicios comerciales no previstos en las demás partidas anteriores.</t>
        </r>
      </text>
    </comment>
    <comment ref="C54" authorId="0" shapeId="0">
      <text>
        <r>
          <rPr>
            <sz val="9"/>
            <color indexed="81"/>
            <rFont val="Tahoma"/>
            <family val="2"/>
          </rPr>
          <t>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de identificación, impresiones de logotipos en carpetas de todo tipo, reconocimientos, etc., y, en general, los documentos necesarios para trámites oficiales que forman parte del quehacer gubernamental.</t>
        </r>
      </text>
    </comment>
    <comment ref="C55" authorId="0" shapeId="0">
      <text>
        <r>
          <rPr>
            <sz val="9"/>
            <color indexed="81"/>
            <rFont val="Tahoma"/>
            <family val="2"/>
          </rPr>
          <t>Costo de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t>
        </r>
      </text>
    </comment>
    <comment ref="C56" authorId="0" shapeId="0">
      <text>
        <r>
          <rPr>
            <sz val="9"/>
            <color indexed="81"/>
            <rFont val="Tahoma"/>
            <family val="2"/>
          </rPr>
          <t>Gastos de difusión, en medios impresos y/o complementarios, de información, incluyendo aquellas que se realicen en cumplimiento de disposiciones jurídicas, como: avisos, precisiones, convocatorias, edictos, bases, licitaciones, padrones de beneficiarios, reglas de operación, diario oficial, concursos y aclaraciones, y demás información en medios masivos, distinta de las inserciones derivadas de campañas publicitarias y de comunicación social, las cuales se deberán registrar en la partida que corresponda del concepto 3600 Servicios de comunicación social y publicidad.</t>
        </r>
      </text>
    </comment>
    <comment ref="C57" authorId="0" shapeId="0">
      <text>
        <r>
          <rPr>
            <sz val="9"/>
            <color indexed="81"/>
            <rFont val="Tahoma"/>
            <family val="2"/>
          </rPr>
          <t>Servicios de digitalización, incluyendo la preparación de los documentos físicos, su escaneo, clasificación y captura en sistemas de cómputo.</t>
        </r>
      </text>
    </comment>
    <comment ref="C58" authorId="0" shapeId="0">
      <text>
        <r>
          <rPr>
            <sz val="9"/>
            <color indexed="81"/>
            <rFont val="Tahoma"/>
            <family val="2"/>
          </rPr>
          <t>Servicios de monitoreo de personas, objetos o procesos tanto de inmuebles de los entes públicos como de lugares de dominio público prestados por instituciones de seguridad.</t>
        </r>
      </text>
    </comment>
    <comment ref="C59" authorId="0" shapeId="0">
      <text>
        <r>
          <rPr>
            <sz val="9"/>
            <color indexed="81"/>
            <rFont val="Tahoma"/>
            <family val="2"/>
          </rPr>
          <t>Gastos por servicios profesionales de investigación de mercados, de fotografía, todo tipo de traducciones escritas o verbales, redacción o corrección de estilo, veterinarios, de valuación de metales, piedras preciosas, obras de arte y antigüedades, así como otros servicios profesionales, científicos y técnicos no clasificados en partidas anteriores de este concepto de gasto.</t>
        </r>
      </text>
    </comment>
    <comment ref="C60" authorId="0" shapeId="0">
      <text>
        <r>
          <rPr>
            <sz val="9"/>
            <color indexed="81"/>
            <rFont val="Tahoma"/>
            <family val="2"/>
          </rPr>
          <t>Pago de comisiones, intereses, descuentos e intereses devengados con motivo de la colocación de empréstitos, certificados u otras obligaciones a cargo de la dependencias y entidades facultadas para ello, de acuerdo con tratados, contratos, convenios o leyes, siempre y cuando no sean a plazo mayor de un año; así como los gastos que se generen por la adquisición de tarjetas de pago o monederos electrónicos de programas gubernamentales. Incluye los gastos por la realización de avalúo de bienes e inmuebles o por justipreciación.</t>
        </r>
      </text>
    </comment>
    <comment ref="C61" authorId="0" shapeId="0">
      <text>
        <r>
          <rPr>
            <sz val="9"/>
            <color indexed="81"/>
            <rFont val="Tahoma"/>
            <family val="2"/>
          </rPr>
          <t>Primas con cargo al presupuesto autorizado de las dependencias y entidades, por concepto de la contratación del seguro de responsabilidad patrimonial del Estado, que permita con la suma asegurada cubrir el monto equivalente a las indemnizaciones y que corresponderán a la reparación integral del daño y, en su caso, por el daño personal y moral, que se ocasionen como consecuencia de la actividad administrativa irregular del Estado.</t>
        </r>
      </text>
    </comment>
    <comment ref="C62" authorId="0" shapeId="0">
      <text>
        <r>
          <rPr>
            <sz val="9"/>
            <color indexed="81"/>
            <rFont val="Tahoma"/>
            <family val="2"/>
          </rPr>
          <t>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t>
        </r>
      </text>
    </comment>
    <comment ref="C63" authorId="0" shapeId="0">
      <text>
        <r>
          <rPr>
            <sz val="9"/>
            <color indexed="81"/>
            <rFont val="Tahoma"/>
            <family val="2"/>
          </rPr>
          <t>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r>
      </text>
    </comment>
    <comment ref="C64" authorId="0" shapeId="0">
      <text>
        <r>
          <rPr>
            <sz val="9"/>
            <color indexed="81"/>
            <rFont val="Tahoma"/>
            <family val="2"/>
          </rPr>
          <t>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públicos cuando se efectúen por cuenta de terceros, incluido el pago de deducibles de seguros.</t>
        </r>
      </text>
    </comment>
    <comment ref="C65" authorId="0" shapeId="0">
      <text>
        <r>
          <rPr>
            <sz val="9"/>
            <color indexed="81"/>
            <rFont val="Tahoma"/>
            <family val="2"/>
          </rPr>
          <t>Costo de los servicios de mantenimiento y conservación de toda clase de mobiliario y equipo de administración, tales como: escritorios, sillas, sillones, archiveros, máquinas de escribir, calculadoras, fotocopiadoras, equipo de sonido, de video, cámaras fotográficas, proyectores, pantallas, pizarrones, mesas, aparatos deportivos, entre otros. Incluye el pago de deducibles de seguros. Excluye: Lavado de cortinas, pisos y escaleras, pulido de pisos y escaleras.</t>
        </r>
      </text>
    </comment>
    <comment ref="C66" authorId="0" shapeId="0">
      <text>
        <r>
          <rPr>
            <sz val="9"/>
            <color indexed="81"/>
            <rFont val="Tahoma"/>
            <family val="2"/>
          </rPr>
          <t>Gastos por servicios que se contraten con terceros para la instalación, reparación y mantenimiento de equipos de cómputo y tecnologías de la información, así como el mantenimiento en general. Incluye el pago de deducibles de seguros.</t>
        </r>
      </text>
    </comment>
    <comment ref="C67" authorId="0" shapeId="0">
      <text>
        <r>
          <rPr>
            <sz val="9"/>
            <color indexed="81"/>
            <rFont val="Tahoma"/>
            <family val="2"/>
          </rPr>
          <t>Gastos por servicios de instalación, reparación y mantenimiento de equipo e instrumental médico y de laboratorio.</t>
        </r>
      </text>
    </comment>
    <comment ref="C68" authorId="0" shapeId="0">
      <text>
        <r>
          <rPr>
            <sz val="9"/>
            <color indexed="81"/>
            <rFont val="Tahoma"/>
            <family val="2"/>
          </rPr>
          <t>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r>
      </text>
    </comment>
    <comment ref="C69" authorId="0" shapeId="0">
      <text>
        <r>
          <rPr>
            <sz val="9"/>
            <color indexed="81"/>
            <rFont val="Tahoma"/>
            <family val="2"/>
          </rPr>
          <t>Gastos por servicios de instalación, reparación y mantenimiento de la maquinaria, otros equipos y herramientas, propiedad o al servicio de las dependencias y entidades, tales como: tractores, palas mecánicas, dragas, fertilizadoras, equipo especializado instalado en los inmuebles (aire acondicionado de cualquier tipo, contraincendios, de calefacción, de refrigeración, calderas, plantas de energía eléctrica, elevadores, circuito cerrado), entre otros, cuando se efectúen por cuenta de terceros. Incluye recarga de extinguidores y el pago de deducibles de seguros.</t>
        </r>
      </text>
    </comment>
    <comment ref="C70" authorId="0" shapeId="0">
      <text>
        <r>
          <rPr>
            <sz val="9"/>
            <color indexed="81"/>
            <rFont val="Tahoma"/>
            <family val="2"/>
          </rPr>
          <t>Gastos por servicios de instalación, reparación y mantenimiento de la maquinaria y equipo de trabajo especial, propiedad o al servicio de las Entidades y Dependencias, tales como: compresor, cargador de energía de montacargas eléctrico, equipo de fumigación, equipo de radiocomunicación, sala de tiro, secadora industrial, cárcamo, de tratamiento de agua, máquina soldadora, transformador, entre otras.</t>
        </r>
      </text>
    </comment>
    <comment ref="C71" authorId="0" shapeId="0">
      <text>
        <r>
          <rPr>
            <sz val="9"/>
            <color indexed="81"/>
            <rFont val="Tahoma"/>
            <family val="2"/>
          </rPr>
          <t>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r>
      </text>
    </comment>
    <comment ref="C72" authorId="0" shapeId="0">
      <text>
        <r>
          <rPr>
            <sz val="9"/>
            <color indexed="81"/>
            <rFont val="Tahoma"/>
            <family val="2"/>
          </rPr>
          <t>Gastos por control y exterminación de plagas, instalación y mantenimiento de áreas verdes como la plantación, fertilización y poda de árboles, plantas y hierbas, en los bienes muebles e inmuebles propiedad o al cuidado de las dependencias o entidades.</t>
        </r>
      </text>
    </comment>
    <comment ref="C73" authorId="0" shapeId="0">
      <text>
        <r>
          <rPr>
            <sz val="9"/>
            <color indexed="81"/>
            <rFont val="Tahoma"/>
            <family val="2"/>
          </rPr>
          <t>Costo de difusión del quehacer gubernamental y de los bienes y servicios públicos que prestan las dependencias o entidades, la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r>
      </text>
    </comment>
    <comment ref="C74" authorId="0" shapeId="0">
      <text>
        <r>
          <rPr>
            <sz val="9"/>
            <color indexed="81"/>
            <rFont val="Tahoma"/>
            <family val="2"/>
          </rPr>
          <t xml:space="preserve">Costo de la publicidad derivada de la comercialización de los productos o servicios de las dependencias y entidades que generan un ingreso para el Estado. Incluye el diseño y conceptualización de campañas publicitarias; preproducción, producción, postproducción y copiado;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puntos de venta, artículos promocionales, servicios integrales de promoción y otros medios complementarios, estudios para medir la pertinencia y efectividad de campañas; así como los gastos derivados de la contratación de personas físicas y/o morales que presenten servicios afines para la elaboración, difusión y evaluación de dichas campañas publicitarias. </t>
        </r>
      </text>
    </comment>
    <comment ref="C75" authorId="0" shapeId="0">
      <text>
        <r>
          <rPr>
            <sz val="9"/>
            <color indexed="81"/>
            <rFont val="Tahoma"/>
            <family val="2"/>
          </rPr>
          <t>Costo de la contratación de servicios profesionales con personas físicas o morales, por concepto de monitoreo de opinión con la población en general y/o de información en medios masivos de comunicación, de las actividades de las dependencias y entidades, que no se encuentren comprendidas en las demás partidas de este Capítulo.</t>
        </r>
      </text>
    </comment>
    <comment ref="C76" authorId="0" shapeId="0">
      <text>
        <r>
          <rPr>
            <b/>
            <sz val="9"/>
            <color indexed="81"/>
            <rFont val="Tahoma"/>
            <family val="2"/>
          </rPr>
          <t>(Sólo cuando se contrate un servicio integral)</t>
        </r>
        <r>
          <rPr>
            <sz val="9"/>
            <color indexed="81"/>
            <rFont val="Tahoma"/>
            <family val="2"/>
          </rPr>
          <t>Servicios integrales que se contraten con motivo de la celebración de actos conmemorativos y de orden social, siempre y cuando que por tratarse de servicios integrales no puedan desagregarse en otras partidas de los capítulos 2000 Materiales y Suministros y 3000 Servicios Generales, tales como: la realización de ceremonias patrióticas y oficiales, desfiles, la adquisición de presentes y ofrendas florales y luctuosas, entre otros.</t>
        </r>
      </text>
    </comment>
    <comment ref="C80" authorId="0" shapeId="0">
      <text>
        <r>
          <rPr>
            <b/>
            <sz val="9"/>
            <color indexed="81"/>
            <rFont val="Tahoma"/>
            <family val="2"/>
          </rPr>
          <t>(Sólo cuando se contrate un servicio integral)</t>
        </r>
        <r>
          <rPr>
            <sz val="9"/>
            <color indexed="81"/>
            <rFont val="Tahoma"/>
            <family val="2"/>
          </rPr>
          <t xml:space="preserve"> Servicios integrales que se contraten con personas físicas o morales, para la celebración de actos de orden cultural, tales como: celebración de audiciones, conciertos, obras de teatro, festivales, ferias tecnológicas y culturales, encuentros académicos, concursos culturales, celebración de eventos cívicos, así como toda clase de eventos culturales, entre otros; siempre y cuando que por tratarse de servicios integrales no puedan desagregarse. </t>
        </r>
      </text>
    </comment>
    <comment ref="C81" authorId="0" shapeId="0">
      <text>
        <r>
          <rPr>
            <b/>
            <sz val="9"/>
            <color indexed="81"/>
            <rFont val="Tahoma"/>
            <family val="2"/>
          </rPr>
          <t>(Sólo cuando se contrate un servicio integral)</t>
        </r>
        <r>
          <rPr>
            <sz val="9"/>
            <color indexed="81"/>
            <rFont val="Tahoma"/>
            <family val="2"/>
          </rPr>
          <t xml:space="preserve"> El costo del servicio integral que se contrate con personas físicas o morales para la celebración de congresos, convenciones, seminarios, simposios, asambleas, reuniones de trabajo con externos del servicio público del Gobierno Estatal y cualquier otro tipo de foro análogo o de características similares, que se organicen en cumplimiento de lo previsto en los programas de la dependencia, o con motivo de las atribuciones que les corresponden, siempre y cuando no puedan desagregarse en otras partidas.</t>
        </r>
      </text>
    </comment>
    <comment ref="C82" authorId="0" shapeId="0">
      <text>
        <r>
          <rPr>
            <b/>
            <sz val="9"/>
            <color indexed="81"/>
            <rFont val="Tahoma"/>
            <family val="2"/>
          </rPr>
          <t>(Sólo cuando se contrate un servicio integral)</t>
        </r>
        <r>
          <rPr>
            <sz val="9"/>
            <color indexed="81"/>
            <rFont val="Tahoma"/>
            <family val="2"/>
          </rPr>
          <t xml:space="preserve"> El costo del servicio integral que se contrate con personas físicas y morales para la instalación y sostenimiento de exposiciones y cualquier otro tipo de muestra análoga o de características similares, que se organicen en cumplimiento de lo previsto en los programas de los entes públicos, o con motivo de las atribuciones que les corresponden, siempre y cuando no puedan desagregarse en otras partidas.</t>
        </r>
      </text>
    </comment>
    <comment ref="C83" authorId="0" shapeId="0">
      <text>
        <r>
          <rPr>
            <sz val="9"/>
            <color indexed="81"/>
            <rFont val="Tahoma"/>
            <family val="2"/>
          </rPr>
          <t>Gastos autorizados a los servidores públicos de mandos medios y superiores por concepto de atención a actividades institucionales originadas por el desempeño de las funciones encomendadas para la consecución de los objetivos de las dependencias y entidades a las que estén adscritas.</t>
        </r>
      </text>
    </comment>
    <comment ref="C84" authorId="0" shapeId="0">
      <text>
        <r>
          <rPr>
            <sz val="9"/>
            <color indexed="81"/>
            <rFont val="Tahoma"/>
            <family val="2"/>
          </rPr>
          <t>Costo de los servicios provenientes de la subcontratación que las dependencias y entidades lleven a cabo con personas físicas o morales especializadas, que resulten más convenientes o generen ahorros en la prestación de bienes o servicios públicos, tales como: medicamentos; servicio médico; hospitalario; de laboratorio; exámenes antidoping; suministro y operación del equipamiento de sistemas de detección de exceso de velocidad; operación, conservación y mantenimiento de plantas de tratamiento de aguas residuales, entre otros. Lo anterior, cuando no sea posible atenderlos de manera directa por la propia dependencia o entidad, de conformidad a las disposiciones aplicables.</t>
        </r>
      </text>
    </comment>
    <comment ref="C111" authorId="0" shapeId="0">
      <text>
        <r>
          <rPr>
            <sz val="9"/>
            <color indexed="81"/>
            <rFont val="Tahoma"/>
            <family val="2"/>
          </rPr>
          <t>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r>
      </text>
    </comment>
    <comment ref="C112" authorId="0" shapeId="0">
      <text>
        <r>
          <rPr>
            <sz val="9"/>
            <color indexed="81"/>
            <rFont val="Tahoma"/>
            <family val="2"/>
          </rPr>
          <t>Muebles ensamblados y tapizados, que requieran Entidades y Dependencias para el desempeño de sus funciones, tales como: muebles (mimbre, ratán, bejuco y materiales similares), cocinas y sus partes, comedores, salas, lockers, pódium, portagarrafones, vitrinas, así como stands y exhibidores, tanto fijos como móviles, entre otros.</t>
        </r>
      </text>
    </comment>
    <comment ref="C113" authorId="0" shapeId="0">
      <text>
        <r>
          <rPr>
            <sz val="9"/>
            <color indexed="81"/>
            <rFont val="Tahoma"/>
            <family val="2"/>
          </rPr>
          <t>Adquisición de obras y colecciones de carácter histórico y cultural, de manera permanente de bienes artísticos y culturales, tales como: colecciones de pinturas, esculturas, cuadros, colecciones diversas, ediciones históricas, entre otras.</t>
        </r>
      </text>
    </comment>
    <comment ref="C114" authorId="0" shapeId="0">
      <text>
        <r>
          <rPr>
            <sz val="9"/>
            <color indexed="81"/>
            <rFont val="Tahoma"/>
            <family val="2"/>
          </rPr>
          <t>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t>
        </r>
      </text>
    </comment>
    <comment ref="C115" authorId="0" shapeId="0">
      <text>
        <r>
          <rPr>
            <sz val="9"/>
            <color indexed="81"/>
            <rFont val="Tahoma"/>
            <family val="2"/>
          </rPr>
          <t>Equipos propios para el desarrollo de las actividades administrativas, productivas y demás instalaciones de las dependencias y entidades, tales como: máquinas de escribir, sumar, calcular y registrar; equipo de fotocopiadoras, aspiradoras, calentadores, enceradoras, grabadoras, radios, televisores y pantallas, microfilmadoras, circuito cerrado de T.V., equipos de detección de fuego, alarma y voceo, estufas, refrigeradores, lavadoras, hornos de microondas y demás bienes considerados en los activos fijos de las dependencias y entidades. Incluye los utensilios para el servicio de alimentación destinados al equipamiento de unidades administrativas de las dependencias y entidades especializadas en el servicio de alimentación, cuya adquisición incremente los activos fijos de las mismas.</t>
        </r>
      </text>
    </comment>
    <comment ref="C116" authorId="0" shapeId="0">
      <text>
        <r>
          <rPr>
            <sz val="9"/>
            <color indexed="81"/>
            <rFont val="Tahoma"/>
            <family val="2"/>
          </rPr>
          <t>Equipos, para uso educacional y recreativo, tales como: proyectores, videoreproductores, micrófonos, grabadores, televisores, amplificadores de sonido, equipos audiovisuales, bafles, consola de iluminación, decodificadores, ecualizador de sonidos, mezcladora de sonidos, sintetizador, entre otros.</t>
        </r>
      </text>
    </comment>
    <comment ref="C117" authorId="0" shapeId="0">
      <text>
        <r>
          <rPr>
            <sz val="9"/>
            <color indexed="81"/>
            <rFont val="Tahoma"/>
            <family val="2"/>
          </rPr>
          <t>Cámaras fotográficas, equipos y accesorios fotográficos y aparatos de proyección y de video, entre otros.</t>
        </r>
      </text>
    </comment>
    <comment ref="C118" authorId="0" shapeId="0">
      <text>
        <r>
          <rPr>
            <sz val="9"/>
            <color indexed="81"/>
            <rFont val="Tahoma"/>
            <family val="2"/>
          </rPr>
          <t>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 psicómetros, rayos X, ultrasonido, equipos de diálisis e inhaloterapia, sillas dentales, entre otros.</t>
        </r>
      </text>
    </comment>
    <comment ref="C119" authorId="0" shapeId="0">
      <text>
        <r>
          <rPr>
            <sz val="9"/>
            <color indexed="81"/>
            <rFont val="Tahoma"/>
            <family val="2"/>
          </rPr>
          <t>Instrumentos, refacciones y accesorios mayores utilizados en la ciencia médica, tales como: estetoscopios, máscaras para oxígeno, bisturís, tijeras, pinzas, separadores, equipos de cirugía mayor o menor, estuche de diagnóstico, estuche de disección, linterna (tipo pluma), y en general todo tipo de instrumentos médicos necesarios para operaciones quirúrgicas, dentales, y oftalmológicas, entre otros. Incluye el instrumental utilizado en los laboratorios de investigación científica e instrumental de medición.</t>
        </r>
      </text>
    </comment>
    <comment ref="C120" authorId="0" shapeId="0">
      <text>
        <r>
          <rPr>
            <sz val="9"/>
            <color indexed="81"/>
            <rFont val="Tahoma"/>
            <family val="2"/>
          </rPr>
          <t>Vehículos y equipo de transporte terrestre motorizado, para el transporte de personas y carga, tales como: automóviles, autobuses, camiones, camionetas, tractocamiones, trolebuses, ambulancias, carros para bomberos, entre otros, destinados a la prestación de servicios públicos y la operación de programas públicos, incluidas las labores en campo y de supervisión.</t>
        </r>
      </text>
    </comment>
    <comment ref="C121" authorId="0" shapeId="0">
      <text>
        <r>
          <rPr>
            <sz val="9"/>
            <color indexed="81"/>
            <rFont val="Tahoma"/>
            <family val="2"/>
          </rPr>
          <t>Vehículos y equipo de transporte terrestre motorizado, para el transporte de personas y carga, que se requieran para el desempeño de funciones administrativas, tales como: automóviles, autobuses, camiones, camionetas.</t>
        </r>
      </text>
    </comment>
    <comment ref="C122" authorId="0" shapeId="0">
      <text>
        <r>
          <rPr>
            <sz val="9"/>
            <color indexed="81"/>
            <rFont val="Tahoma"/>
            <family val="2"/>
          </rPr>
          <t>Vehículos terrestres, que se otorgan a los servidores públicos de mando de las dependencias y entidades, por requerimientos de su cargo, para el desempeño de las funciones oficiales.</t>
        </r>
      </text>
    </comment>
    <comment ref="C123" authorId="0" shapeId="0">
      <text>
        <r>
          <rPr>
            <sz val="9"/>
            <color indexed="81"/>
            <rFont val="Tahoma"/>
            <family val="2"/>
          </rPr>
          <t>Adquisición de carrocerías ensambladas sobre chasises producidos en otro establecimiento, remolques y semi-remolques para usos diversos.</t>
        </r>
      </text>
    </comment>
    <comment ref="C124" authorId="0" shapeId="0">
      <text>
        <r>
          <rPr>
            <sz val="9"/>
            <color indexed="81"/>
            <rFont val="Tahoma"/>
            <family val="2"/>
          </rPr>
          <t xml:space="preserve">Maquinaria y equipo, refacciones y accesorios mayores utilizados en actividades agropecuarias, tales como: tractores agrícolas, cosechadoras, segadoras, incubadoras, trilladoras, fertilizadoras, desgranadoras, equipo de riego, fumigadoras, roturadoras, sembradoras, cultivadoras, espolveadoras, aspersores e implementos agrícolas entre otros. </t>
        </r>
      </text>
    </comment>
    <comment ref="C125" authorId="0" shapeId="0">
      <text>
        <r>
          <rPr>
            <sz val="9"/>
            <color indexed="81"/>
            <rFont val="Tahoma"/>
            <family val="2"/>
          </rPr>
          <t xml:space="preserve">Maquinaria y equipo industrial, así como sus refacciones y accesorios mayores, tales como: Molinos industriales, calderas, hornos eléctricos, motores, bombas industriales, despulpadoras, pasteurizadoras, envasadoras, entre otros. </t>
        </r>
      </text>
    </comment>
    <comment ref="C126" authorId="0" shapeId="0">
      <text>
        <r>
          <rPr>
            <sz val="9"/>
            <color indexed="81"/>
            <rFont val="Tahoma"/>
            <family val="2"/>
          </rPr>
          <t>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t>
        </r>
      </text>
    </comment>
    <comment ref="C127" authorId="0" shapeId="0">
      <text>
        <r>
          <rPr>
            <sz val="9"/>
            <color indexed="81"/>
            <rFont val="Tahoma"/>
            <family val="2"/>
          </rPr>
          <t>Adquisición de equipos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r>
      </text>
    </comment>
    <comment ref="C128" authorId="0" shapeId="0">
      <text>
        <r>
          <rPr>
            <sz val="9"/>
            <color indexed="81"/>
            <rFont val="Tahoma"/>
            <family val="2"/>
          </rPr>
          <t>Adquisición de equipo de generación eléctrica, aparatos y accesorios electrónicos, tales como: generadoras de energía, plantas, motogeneradoras de energía eléctrica, transformadores, reguladores, equipo electrónico, equipo electrónico nuclear, tableros de transferencias, entre otros. Excluye los bienes señalados en la partida 5151 Equipo de cómputo y de tecnología de la información.</t>
        </r>
      </text>
    </comment>
    <comment ref="C129" authorId="0" shapeId="0">
      <text>
        <r>
          <rPr>
            <sz val="9"/>
            <color indexed="81"/>
            <rFont val="Tahoma"/>
            <family val="2"/>
          </rPr>
          <t>Herramientas eléctricas, neumáticas y máquinas herramienta, tales como: rectificadoras, cepilladoras, mortajadoras, pulidoras, lijadoras, sierras, taladros y martillos eléctricos, ensambladoras, fresadoras, encuadernadoras y demás herramientas consideradas en los activos fijos.</t>
        </r>
      </text>
    </comment>
    <comment ref="C130" authorId="0" shapeId="0">
      <text>
        <r>
          <rPr>
            <sz val="9"/>
            <color indexed="81"/>
            <rFont val="Tahoma"/>
            <family val="2"/>
          </rPr>
          <t>Bienes muebles o maquinaria y equipo no incluidos o especificados en los conceptos y partidas del presente capítulo, tales como: equipo científico e investigación, equipo contra incendio, amortiguadores de contención y maquinaria para protección al ambiente, entre otros.</t>
        </r>
      </text>
    </comment>
    <comment ref="C131" authorId="0" shapeId="0">
      <text>
        <r>
          <rPr>
            <sz val="9"/>
            <color indexed="81"/>
            <rFont val="Tahoma"/>
            <family val="2"/>
          </rPr>
          <t>Adquisición de permisos informáticos e intelectuales</t>
        </r>
      </text>
    </comment>
  </commentList>
</comments>
</file>

<file path=xl/sharedStrings.xml><?xml version="1.0" encoding="utf-8"?>
<sst xmlns="http://schemas.openxmlformats.org/spreadsheetml/2006/main" count="3242" uniqueCount="811">
  <si>
    <t>UR</t>
  </si>
  <si>
    <t>UE</t>
  </si>
  <si>
    <t>Partida</t>
  </si>
  <si>
    <t>Capítulo</t>
  </si>
  <si>
    <t>Destino</t>
  </si>
  <si>
    <t>Nombre de la Partida Presupuestal</t>
  </si>
  <si>
    <t>Descripción del Bien o Servicio a Adquirir</t>
  </si>
  <si>
    <t>Valor Estimado de Adquisición (en pesos)</t>
  </si>
  <si>
    <t>Presupuesto asignado 2020</t>
  </si>
  <si>
    <t>Diferencia</t>
  </si>
  <si>
    <t>Tipo de Procedimiento</t>
  </si>
  <si>
    <t>Investigación de Mercado</t>
  </si>
  <si>
    <t>Justificación</t>
  </si>
  <si>
    <t>Dirección de Adquisiciones | Dirección General de Administración</t>
  </si>
  <si>
    <t>#</t>
  </si>
  <si>
    <t>Oficio de Solicitud</t>
  </si>
  <si>
    <t>Gran total</t>
  </si>
  <si>
    <t>Fundamento legal para realizar la compra</t>
  </si>
  <si>
    <t>PARTIDA</t>
  </si>
  <si>
    <t>DESTINO</t>
  </si>
  <si>
    <t>DESCRIPCIÓN</t>
  </si>
  <si>
    <t>2111</t>
  </si>
  <si>
    <t>01</t>
  </si>
  <si>
    <t>Materiales, útiles y equipos menores de oficina</t>
  </si>
  <si>
    <t>02</t>
  </si>
  <si>
    <t>2121</t>
  </si>
  <si>
    <t>Materiales y útiles de impresión y reproducción</t>
  </si>
  <si>
    <t>2131</t>
  </si>
  <si>
    <t>00</t>
  </si>
  <si>
    <t>Material estadístico y geográfico</t>
  </si>
  <si>
    <t>2141</t>
  </si>
  <si>
    <t>Materiales, útiles y equipos menores de tecnologías de la información y comunicaciones</t>
  </si>
  <si>
    <t>2151</t>
  </si>
  <si>
    <t>Material impreso e información digital</t>
  </si>
  <si>
    <t>2161</t>
  </si>
  <si>
    <t>Material de limpieza</t>
  </si>
  <si>
    <t>2171</t>
  </si>
  <si>
    <t>Materiales y útiles de enseñanza</t>
  </si>
  <si>
    <t>2181</t>
  </si>
  <si>
    <t>Materiales para el registro e identificación de bienes y personas</t>
  </si>
  <si>
    <t>2182</t>
  </si>
  <si>
    <t>Registro e identificación vehicular</t>
  </si>
  <si>
    <t>2212</t>
  </si>
  <si>
    <t>Productos alimenticios para personas derivado de la prestación de servicios públicos en unidades de salud, educativas, de readaptación social y otras</t>
  </si>
  <si>
    <t>2214</t>
  </si>
  <si>
    <t>Productos alimenticios para el personal en las instalaciones de las dependencias y entidades</t>
  </si>
  <si>
    <t>2216</t>
  </si>
  <si>
    <t>Productos alimenticios para el personal derivado de actividades extraordinarias</t>
  </si>
  <si>
    <t>2231</t>
  </si>
  <si>
    <t>Utensilios para el servicio de alimentación</t>
  </si>
  <si>
    <t>2391</t>
  </si>
  <si>
    <t>Otros productos adquiridos como materia prima</t>
  </si>
  <si>
    <t>2411</t>
  </si>
  <si>
    <t>Productos minerales no metálicos</t>
  </si>
  <si>
    <t>2421</t>
  </si>
  <si>
    <t>Cemento y productos de concreto</t>
  </si>
  <si>
    <t>2431</t>
  </si>
  <si>
    <t>Cal, yeso y productos de yeso</t>
  </si>
  <si>
    <t>2441</t>
  </si>
  <si>
    <t>Madera y productos de madera</t>
  </si>
  <si>
    <t>2451</t>
  </si>
  <si>
    <t>Vidrio y productos de vidrio</t>
  </si>
  <si>
    <t>2461</t>
  </si>
  <si>
    <t>Material eléctrico y electrónico</t>
  </si>
  <si>
    <t>2471</t>
  </si>
  <si>
    <t>Artículos metálicos para la construcción</t>
  </si>
  <si>
    <t>2481</t>
  </si>
  <si>
    <t>Materiales complementarios</t>
  </si>
  <si>
    <t>2491</t>
  </si>
  <si>
    <t>Otros materiales y artículos de construcción y reparación</t>
  </si>
  <si>
    <t>2521</t>
  </si>
  <si>
    <t>Fertilizantes, pesticidas y otros agroquímicos</t>
  </si>
  <si>
    <t>2531</t>
  </si>
  <si>
    <t>Medicinas y productos farmacéuticos</t>
  </si>
  <si>
    <t>03</t>
  </si>
  <si>
    <t>2541</t>
  </si>
  <si>
    <t>Materiales, accesorios y suministros médicos</t>
  </si>
  <si>
    <t>2551</t>
  </si>
  <si>
    <t>Materiales, accesorios y suministros de laboratorio</t>
  </si>
  <si>
    <t>2561</t>
  </si>
  <si>
    <t>Fibras sintéticas, hules, plásticos y derivados</t>
  </si>
  <si>
    <t>2591</t>
  </si>
  <si>
    <t>Otros productos químicos</t>
  </si>
  <si>
    <t>2611</t>
  </si>
  <si>
    <t>Combustibles, lubricantes y aditivos para vehículos destinados a servicios públicos y la operación de programas públicos</t>
  </si>
  <si>
    <t>2612</t>
  </si>
  <si>
    <t>Combustibles, lubricantes y aditivos para vehículos destinados a servicios administrativos</t>
  </si>
  <si>
    <t>2613</t>
  </si>
  <si>
    <t>Combustibles, lubricantes y aditivos para vehículos asignados a servidores públicos</t>
  </si>
  <si>
    <t>2614</t>
  </si>
  <si>
    <t>Combustibles, lubricantes y aditivos para maquinaria y equipo de producción</t>
  </si>
  <si>
    <t>2711</t>
  </si>
  <si>
    <t>Vestuario y uniformes</t>
  </si>
  <si>
    <t>2721</t>
  </si>
  <si>
    <t>Prendas de seguridad y protección personal</t>
  </si>
  <si>
    <t>2731</t>
  </si>
  <si>
    <t>Artículos deportivos</t>
  </si>
  <si>
    <t>2741</t>
  </si>
  <si>
    <t>Productos textiles</t>
  </si>
  <si>
    <t>2751</t>
  </si>
  <si>
    <t>Blancos y otros productos textiles, excepto prendas de vestir</t>
  </si>
  <si>
    <t>2911</t>
  </si>
  <si>
    <t>Herramientas menores</t>
  </si>
  <si>
    <t>2921</t>
  </si>
  <si>
    <t>Refacciones y accesorios menores de edificios</t>
  </si>
  <si>
    <t>2931</t>
  </si>
  <si>
    <t>Refacciones y accesorios menores de mobiliario y equipo de administración, educacional y recreativo</t>
  </si>
  <si>
    <t>2941</t>
  </si>
  <si>
    <t>Refacciones y accesorios menores para equipo de cómputo y telecomunicaciones</t>
  </si>
  <si>
    <t>2951</t>
  </si>
  <si>
    <t>Refacciones y accesorios menores de equipo e instrumental médico y de laboratorio</t>
  </si>
  <si>
    <t>2961</t>
  </si>
  <si>
    <t>Refacciones y accesorios menores de equipo de transporte</t>
  </si>
  <si>
    <t>2981</t>
  </si>
  <si>
    <t>Refacciones y accesorios menores de maquinaria y otros equipos</t>
  </si>
  <si>
    <t>2991</t>
  </si>
  <si>
    <t>Refacciones y accesorios menores otros bienes muebles</t>
  </si>
  <si>
    <t>3111</t>
  </si>
  <si>
    <t>Servicio de energía eléctrica</t>
  </si>
  <si>
    <t>3121</t>
  </si>
  <si>
    <t>Servicio de gas</t>
  </si>
  <si>
    <t>3131</t>
  </si>
  <si>
    <t>Servicio de agua</t>
  </si>
  <si>
    <t>3141</t>
  </si>
  <si>
    <t>Servicio telefónico tradicional</t>
  </si>
  <si>
    <t>3151</t>
  </si>
  <si>
    <t>Servicio de telefonía celular</t>
  </si>
  <si>
    <t>3161</t>
  </si>
  <si>
    <t>Servicios de telecomunicaciones y satelitales</t>
  </si>
  <si>
    <t>3171</t>
  </si>
  <si>
    <t>Servicios de acceso de internet, redes y procesamiento de información</t>
  </si>
  <si>
    <t>3181</t>
  </si>
  <si>
    <t>Servicio postal</t>
  </si>
  <si>
    <t>3221</t>
  </si>
  <si>
    <t>Arrendamiento de edificios y locales</t>
  </si>
  <si>
    <t>3232</t>
  </si>
  <si>
    <t>Arrendamiento de mobiliario y equipo de administración, educacional y recreativo</t>
  </si>
  <si>
    <t>3252</t>
  </si>
  <si>
    <t>Arrendamiento de vehículos terrestres ,aéreos, marítimos, lacustres y fluviales para servicios administrativos</t>
  </si>
  <si>
    <t>3261</t>
  </si>
  <si>
    <t>Arrendamiento de maquinaria, otros equipos y herramientas</t>
  </si>
  <si>
    <t>3271</t>
  </si>
  <si>
    <t>99</t>
  </si>
  <si>
    <t>Patentes, regalías y otros</t>
  </si>
  <si>
    <t>3291</t>
  </si>
  <si>
    <t>Arrendamientos especiales</t>
  </si>
  <si>
    <t>3311</t>
  </si>
  <si>
    <t>Servicios legales, de contabilidad, auditoría y relacionados</t>
  </si>
  <si>
    <t>3321</t>
  </si>
  <si>
    <t>Servicios de diseño, arquitectura, ingeniería y actividades relacionadas</t>
  </si>
  <si>
    <t>3331</t>
  </si>
  <si>
    <t>Servicios de consultoría administrativa e informática</t>
  </si>
  <si>
    <t>3341</t>
  </si>
  <si>
    <t>Capacitación institucional</t>
  </si>
  <si>
    <t>3342</t>
  </si>
  <si>
    <t>Capacitación especializada</t>
  </si>
  <si>
    <t>3351</t>
  </si>
  <si>
    <t>Servicios de investigación científica y desarrollo</t>
  </si>
  <si>
    <t>3361</t>
  </si>
  <si>
    <t>Servicios de apoyo administrativo</t>
  </si>
  <si>
    <t>3362</t>
  </si>
  <si>
    <t>Servicio de Impresión de documentos y papelería oficial</t>
  </si>
  <si>
    <t>3363</t>
  </si>
  <si>
    <t>Servicios de impresión de material informativo derivado de la operación y administración</t>
  </si>
  <si>
    <t>3365</t>
  </si>
  <si>
    <t>Información en medios masivos derivada de la operación y administración de las dependencias y entidades</t>
  </si>
  <si>
    <t>3366</t>
  </si>
  <si>
    <t>Servicios de Digitalización</t>
  </si>
  <si>
    <t>3381</t>
  </si>
  <si>
    <t>Servicios de vigilancia</t>
  </si>
  <si>
    <t>3391</t>
  </si>
  <si>
    <t>Servicios profesionales, científicos y técnicos integrales</t>
  </si>
  <si>
    <t>3411</t>
  </si>
  <si>
    <t>Servicios financieros y bancarios</t>
  </si>
  <si>
    <t>3441</t>
  </si>
  <si>
    <t>Seguro de responsabilidad patrimonial del Estado</t>
  </si>
  <si>
    <t>3451</t>
  </si>
  <si>
    <t>Seguro de bienes patrimoniales</t>
  </si>
  <si>
    <t>3471</t>
  </si>
  <si>
    <t>Fletes y maniobras</t>
  </si>
  <si>
    <t>3481</t>
  </si>
  <si>
    <t>Comisiones por ventas</t>
  </si>
  <si>
    <t>3511</t>
  </si>
  <si>
    <t>Mantenimiento y conservación menor de inmuebles para la prestación de servicios administrativos</t>
  </si>
  <si>
    <t>3512</t>
  </si>
  <si>
    <t>Mantenimiento y conservación menor de inmuebles para la prestación de servicios públicos</t>
  </si>
  <si>
    <t>3521</t>
  </si>
  <si>
    <t>Mantenimiento y conservación de mobiliario y equipo de administración, educacional y recreativo</t>
  </si>
  <si>
    <t>3531</t>
  </si>
  <si>
    <t>Instalación, reparación y mantenimiento de equipo de cómputo y tecnologías de la información</t>
  </si>
  <si>
    <t>3541</t>
  </si>
  <si>
    <t>Instalación, reparación y mantenimiento de equipo e instrumental médico y de laboratorio</t>
  </si>
  <si>
    <t>3551</t>
  </si>
  <si>
    <t>Mantenimiento y conservación de vehículos terrestres, aéreos, marítimos, lacustres y fluviales</t>
  </si>
  <si>
    <t>3571</t>
  </si>
  <si>
    <t>Instalación, reparación y mantenimiento de maquinaria y otros equipos</t>
  </si>
  <si>
    <t>3572</t>
  </si>
  <si>
    <t>Mantenimiento y conservación de maquinaria y equipo de trabajo específico</t>
  </si>
  <si>
    <t>3581</t>
  </si>
  <si>
    <t>Servicios de limpieza y manejo de desechos</t>
  </si>
  <si>
    <t>3591</t>
  </si>
  <si>
    <t>Servicios de jardinería y fumigación</t>
  </si>
  <si>
    <t>3611</t>
  </si>
  <si>
    <t>Difusión por radio, televisión y otros medios de mensajes sobre programas y actividades gubernamentales</t>
  </si>
  <si>
    <t>3621</t>
  </si>
  <si>
    <t>Difusión por radio, televisión y otros medios de mensajes comerciales para promover la venta de bienes o servicios</t>
  </si>
  <si>
    <t>3691</t>
  </si>
  <si>
    <t>Otros servicios de información</t>
  </si>
  <si>
    <t>3711</t>
  </si>
  <si>
    <t>Pasajes aéreos nacionales</t>
  </si>
  <si>
    <t>3721</t>
  </si>
  <si>
    <t>Pasajes terrestres nacionales</t>
  </si>
  <si>
    <t>3722</t>
  </si>
  <si>
    <t>Pasajes terrestres internacionales</t>
  </si>
  <si>
    <t>3751</t>
  </si>
  <si>
    <t>Viáticos en el país</t>
  </si>
  <si>
    <t>3761</t>
  </si>
  <si>
    <t>Viáticos en el extranjero</t>
  </si>
  <si>
    <t>3791</t>
  </si>
  <si>
    <t>Otros servicios de traslado y hospedaje</t>
  </si>
  <si>
    <t>3821</t>
  </si>
  <si>
    <t>Gastos de orden social</t>
  </si>
  <si>
    <t>04</t>
  </si>
  <si>
    <t>3822</t>
  </si>
  <si>
    <t>Gastos de orden cultural</t>
  </si>
  <si>
    <t>3831</t>
  </si>
  <si>
    <t>Congresos y convenciones</t>
  </si>
  <si>
    <t>3841</t>
  </si>
  <si>
    <t>Exposiciones</t>
  </si>
  <si>
    <t>3851</t>
  </si>
  <si>
    <t>Gastos de representación</t>
  </si>
  <si>
    <t>3921</t>
  </si>
  <si>
    <t>Otros impuestos y derechos</t>
  </si>
  <si>
    <t>3941</t>
  </si>
  <si>
    <t>Laudos laborales</t>
  </si>
  <si>
    <t>3944</t>
  </si>
  <si>
    <t>Otras erogaciones por resoluciones por autoridad competente</t>
  </si>
  <si>
    <t>3951</t>
  </si>
  <si>
    <t>Penas, multas, accesorios y actualizaciones</t>
  </si>
  <si>
    <t>3962</t>
  </si>
  <si>
    <t>Otros gastos por responsabilidades</t>
  </si>
  <si>
    <t>3992</t>
  </si>
  <si>
    <t>Subcontratación de servicios con terceros - Farmacias Externas</t>
  </si>
  <si>
    <t>Subcontratación de servicios con terceros - Oxígeno</t>
  </si>
  <si>
    <t>Subcontratación de servicios con terceros - Servicios de Ambulancia</t>
  </si>
  <si>
    <t>05</t>
  </si>
  <si>
    <t>Subcontratación de servicios con terceros - Radiología Subrogada</t>
  </si>
  <si>
    <t>06</t>
  </si>
  <si>
    <t>Subcontratación de servicios con terceros - Análisis Clínicos Subrogados</t>
  </si>
  <si>
    <t>07</t>
  </si>
  <si>
    <t>Subcontratación de servicios con terceros - Cuidados Integrales en Casa</t>
  </si>
  <si>
    <t>08</t>
  </si>
  <si>
    <t>Subcontratación de servicios con terceros - Hemodiálisis Hospitalario</t>
  </si>
  <si>
    <t>09</t>
  </si>
  <si>
    <t>Subcontratación de servicios con terceros - Honorarios por Consultas Ambulatorias</t>
  </si>
  <si>
    <t>10</t>
  </si>
  <si>
    <t>Subcontratación de servicios con terceros - Hospitalización</t>
  </si>
  <si>
    <t>12</t>
  </si>
  <si>
    <t>Subcontratación de servicios con terceros - Procedimientos Quirúrgicos</t>
  </si>
  <si>
    <t>13</t>
  </si>
  <si>
    <t>Subcontratación de servicios con terceros - Terapia Intensiva</t>
  </si>
  <si>
    <t>14</t>
  </si>
  <si>
    <t>Subcontratación de servicios con terceros - Consulta en Urgencias Hospitalarias</t>
  </si>
  <si>
    <t>16</t>
  </si>
  <si>
    <t>Subcontratación de servicios con terceros - Insumos Intrahospital</t>
  </si>
  <si>
    <t>17</t>
  </si>
  <si>
    <t>Subcontratación de servicios con terceros - Servicios Oftalmológicos</t>
  </si>
  <si>
    <t>18</t>
  </si>
  <si>
    <t>Subcontratación de servicios con terceros - Diálisis Peritoneal</t>
  </si>
  <si>
    <t>19</t>
  </si>
  <si>
    <t>Subcontratación de servicios con terceros - Servicios de Hemodinámica</t>
  </si>
  <si>
    <t>20</t>
  </si>
  <si>
    <t>Subcontratación de servicios con terceros - Medicamentos Hospitalización</t>
  </si>
  <si>
    <t>21</t>
  </si>
  <si>
    <t>Subcontratación de servicios con terceros - Radiología Hospitalaria</t>
  </si>
  <si>
    <t>22</t>
  </si>
  <si>
    <t>Subcontratación de servicios con terceros - Análisis Clínicos Hospitalarios</t>
  </si>
  <si>
    <t>23</t>
  </si>
  <si>
    <t>Subcontratación de servicios con terceros - Insumos Extrahospital Ortopedia</t>
  </si>
  <si>
    <t>24</t>
  </si>
  <si>
    <t>Subcontratación de servicios con terceros - Insumos Extrahospital Cardio</t>
  </si>
  <si>
    <t>25</t>
  </si>
  <si>
    <t>Subcontratación de servicios con terceros - Anestesia</t>
  </si>
  <si>
    <t>26</t>
  </si>
  <si>
    <t>Subcontratación de servicios con terceros - Nutrición Parenteral</t>
  </si>
  <si>
    <t>27</t>
  </si>
  <si>
    <t>Subcontratación de servicios con terceros - Banco De Sangre</t>
  </si>
  <si>
    <t>28</t>
  </si>
  <si>
    <t>Subcontratación de servicios con terceros - Subcontratación de Servicios con Terceros Administración de Medicamentos y Dispositivos Médicos</t>
  </si>
  <si>
    <t>29</t>
  </si>
  <si>
    <t>Subcontratación de servicios con terceros - Hemodiálisis Subcontratado</t>
  </si>
  <si>
    <t>30</t>
  </si>
  <si>
    <t>Subcontratación de servicios con terceros - Insumos Hemodiálisis</t>
  </si>
  <si>
    <t>5111</t>
  </si>
  <si>
    <t>Muebles de oficina y estantería</t>
  </si>
  <si>
    <t>5121</t>
  </si>
  <si>
    <t>Muebles excepto de oficina y estantería</t>
  </si>
  <si>
    <t>5131</t>
  </si>
  <si>
    <t>Bienes artísticos y culturales</t>
  </si>
  <si>
    <t>5151</t>
  </si>
  <si>
    <t>Equipo de cómputo y de tecnología de la información</t>
  </si>
  <si>
    <t>5191</t>
  </si>
  <si>
    <t>Otros mobiliarios y equipos de administración</t>
  </si>
  <si>
    <t>5211</t>
  </si>
  <si>
    <t>Equipos y aparatos audiovisuales</t>
  </si>
  <si>
    <t>5231</t>
  </si>
  <si>
    <t>Cámaras fotográficas y de video</t>
  </si>
  <si>
    <t>5311</t>
  </si>
  <si>
    <t>Equipo médico y de laboratorio</t>
  </si>
  <si>
    <t>5321</t>
  </si>
  <si>
    <t>Instrumental médico y de laboratorio</t>
  </si>
  <si>
    <t>5411</t>
  </si>
  <si>
    <t>Vehículos y equipo terrestres, destinados a la operación de programas públicos</t>
  </si>
  <si>
    <t>5412</t>
  </si>
  <si>
    <t>Vehículos y equipo terrestres, destinados a servicios administrativos</t>
  </si>
  <si>
    <t>5414</t>
  </si>
  <si>
    <t>Vehículos y equipo terrestres, destinados a servidores públicos</t>
  </si>
  <si>
    <t>5421</t>
  </si>
  <si>
    <t>Carrocerías, remolques y equipo auxiliar de transporte</t>
  </si>
  <si>
    <t>5611</t>
  </si>
  <si>
    <t>Maquinaria y equipo agropecuario</t>
  </si>
  <si>
    <t>5621</t>
  </si>
  <si>
    <t>Maquinaria y equipo industrial</t>
  </si>
  <si>
    <t>5641</t>
  </si>
  <si>
    <t>Sistemas de aire acondicionado, calefacción y de refrigeración</t>
  </si>
  <si>
    <t>5651</t>
  </si>
  <si>
    <t>Equipos de comunicación y telecomunicación</t>
  </si>
  <si>
    <t>5661</t>
  </si>
  <si>
    <t>Equipo de generación eléctrica, aparatos y accesorios eléctricos</t>
  </si>
  <si>
    <t>5671</t>
  </si>
  <si>
    <t>Herramientas y máquinas herramienta</t>
  </si>
  <si>
    <t>5694</t>
  </si>
  <si>
    <t>Maquinaria y equipo diverso</t>
  </si>
  <si>
    <t>5891</t>
  </si>
  <si>
    <t>Adjudicaciones, expropiaciones e indemnizaciones de inmuebles</t>
  </si>
  <si>
    <t>5971</t>
  </si>
  <si>
    <t>Licencias informáticas e intelectuales</t>
  </si>
  <si>
    <t>Dirección General</t>
  </si>
  <si>
    <t>54</t>
  </si>
  <si>
    <t>Comunicación Social</t>
  </si>
  <si>
    <t>77</t>
  </si>
  <si>
    <t>Transparencia e Información Pública</t>
  </si>
  <si>
    <t>Unidades de Negocio</t>
  </si>
  <si>
    <t>Agencia De Viajes</t>
  </si>
  <si>
    <t>15</t>
  </si>
  <si>
    <t>Capillas De Velación San Lázaro</t>
  </si>
  <si>
    <t>Antigua Hacienda La Mora</t>
  </si>
  <si>
    <t>Hermano Sol Hermana Agua</t>
  </si>
  <si>
    <t>Club Deportivo Hacienda Real</t>
  </si>
  <si>
    <t>37</t>
  </si>
  <si>
    <t>Estacionamiento Zapopan</t>
  </si>
  <si>
    <t>94</t>
  </si>
  <si>
    <t>El Refugio Usos Múltiples</t>
  </si>
  <si>
    <t>56</t>
  </si>
  <si>
    <t>Recursos Financieros</t>
  </si>
  <si>
    <t>91</t>
  </si>
  <si>
    <t>Revisión del Gasto</t>
  </si>
  <si>
    <t>58</t>
  </si>
  <si>
    <t>Administración De Obra</t>
  </si>
  <si>
    <t>61</t>
  </si>
  <si>
    <t>Cobranza Jurídica</t>
  </si>
  <si>
    <t>60</t>
  </si>
  <si>
    <t>Cobranza Administrativa</t>
  </si>
  <si>
    <t>53</t>
  </si>
  <si>
    <t>Unidad de Estudios Económicos, Actuariales y de Presupuesto</t>
  </si>
  <si>
    <t>62</t>
  </si>
  <si>
    <t>Contabilidad</t>
  </si>
  <si>
    <t>65</t>
  </si>
  <si>
    <t>Patrimonio Inmobiliario</t>
  </si>
  <si>
    <t>92</t>
  </si>
  <si>
    <t>Administración de Promoción y Vivienda y Avalúos</t>
  </si>
  <si>
    <t>95</t>
  </si>
  <si>
    <t>Diseño de Proyectos e Ingenieria</t>
  </si>
  <si>
    <t>86</t>
  </si>
  <si>
    <t>Mantenimiento de Inmuebles</t>
  </si>
  <si>
    <t>96</t>
  </si>
  <si>
    <t>Arrendamiento de Inmuebles</t>
  </si>
  <si>
    <t>68</t>
  </si>
  <si>
    <t>Recursos Humanos</t>
  </si>
  <si>
    <t>69</t>
  </si>
  <si>
    <t>Tecnologías De Información</t>
  </si>
  <si>
    <t>72</t>
  </si>
  <si>
    <t>Control Interno</t>
  </si>
  <si>
    <t>75</t>
  </si>
  <si>
    <t>Jurídico</t>
  </si>
  <si>
    <t>80</t>
  </si>
  <si>
    <t>Servicios Generales</t>
  </si>
  <si>
    <t>81</t>
  </si>
  <si>
    <t>Adquisiciones</t>
  </si>
  <si>
    <t>79</t>
  </si>
  <si>
    <t>Archivo</t>
  </si>
  <si>
    <t>82</t>
  </si>
  <si>
    <t>Afiliación Y Vigencia</t>
  </si>
  <si>
    <t>83</t>
  </si>
  <si>
    <t>Control De Pensionados</t>
  </si>
  <si>
    <t>Casa Hogar</t>
  </si>
  <si>
    <t>Centro De Desarrollo Integral</t>
  </si>
  <si>
    <t>84</t>
  </si>
  <si>
    <t>Prestaciones Económicas</t>
  </si>
  <si>
    <t>85</t>
  </si>
  <si>
    <t>Prestaciones De Vivienda</t>
  </si>
  <si>
    <t>Delegaciones Vallarta</t>
  </si>
  <si>
    <t>Delegaciones Tepatitlán</t>
  </si>
  <si>
    <t>Delegaciones Ciudad Guzman</t>
  </si>
  <si>
    <t>Servicios Médicos</t>
  </si>
  <si>
    <t>Unimef Federalismo</t>
  </si>
  <si>
    <t>Unimef Javier Mina</t>
  </si>
  <si>
    <t>89</t>
  </si>
  <si>
    <t>Unimef Pila Seca</t>
  </si>
  <si>
    <t>Unidad Responsable</t>
  </si>
  <si>
    <t>Unidad Ejecutora</t>
  </si>
  <si>
    <t>Dirección General de Administración</t>
  </si>
  <si>
    <t>Dirección General de Finanzas</t>
  </si>
  <si>
    <t>Dirección General de Contraloría Interna</t>
  </si>
  <si>
    <t>Dirección General de Promoción de Vivienda e Inmobiliaria</t>
  </si>
  <si>
    <t>Dirección General Jurídica</t>
  </si>
  <si>
    <t>Dirección General de Informática</t>
  </si>
  <si>
    <t>Dirección General de Prestaciones</t>
  </si>
  <si>
    <t>Dirección General de Servicios Médicos</t>
  </si>
  <si>
    <t>Subcontratación de servicios con terceros</t>
  </si>
  <si>
    <t>DG</t>
  </si>
  <si>
    <t>DGI</t>
  </si>
  <si>
    <t>DGCI</t>
  </si>
  <si>
    <t>DGJ</t>
  </si>
  <si>
    <t>DGA</t>
  </si>
  <si>
    <t>DGF</t>
  </si>
  <si>
    <t>DGPVI</t>
  </si>
  <si>
    <t>DGP</t>
  </si>
  <si>
    <t>DGSM</t>
  </si>
  <si>
    <t>Nombre</t>
  </si>
  <si>
    <t>Cap</t>
  </si>
  <si>
    <t>Descripción</t>
  </si>
  <si>
    <t>SG</t>
  </si>
  <si>
    <t>DGIS</t>
  </si>
  <si>
    <t>RH</t>
  </si>
  <si>
    <t>sg</t>
  </si>
  <si>
    <t>rh</t>
  </si>
  <si>
    <t>dgis</t>
  </si>
  <si>
    <t>x</t>
  </si>
  <si>
    <t>DGSM/Prestaciones</t>
  </si>
  <si>
    <t>X</t>
  </si>
  <si>
    <t>***</t>
  </si>
  <si>
    <t>3231</t>
  </si>
  <si>
    <t>Arrendamiento de equipo y bienes informáticos</t>
  </si>
  <si>
    <t>dgsm</t>
  </si>
  <si>
    <t>Subtotales</t>
  </si>
  <si>
    <t>_03</t>
  </si>
  <si>
    <t>LPCCC</t>
  </si>
  <si>
    <t>N/A</t>
  </si>
  <si>
    <t>Informar por medio de notificaciones adeudo de préstamos y rentas dirigidos a los afiliados, solicitando que se realicen los pagos atrasados por concepto de préstamo o renta; Enviar requerimientos de cobro a las entidades públicas patronales foráneas correspondientes a los adeudos omitidos notificantes extrajudiciales</t>
  </si>
  <si>
    <t>Contratación del servicio de Auditoría externa para la dictaminación de los estados financieros por las operaciones realizadas por el SEDAR y el IPEJAL del 01 de enero al 31 de diciembre de 2020</t>
  </si>
  <si>
    <t>Disposición expresa del artículo 96 de la Ley de Presupuesto, Contabilidad y Gasto Público que establece la obligación de remitir estados financierons dictaminados por contador público externo autorizado por la Contraloría del Estado</t>
  </si>
  <si>
    <t>Contratación de los servicios de valuación actuarial del plan de Pensiones para el IPEJAL</t>
  </si>
  <si>
    <t>LPSCC</t>
  </si>
  <si>
    <t>Conocer la situación actuarial del Instituto valuada de manera ecuánime por un tercero.</t>
  </si>
  <si>
    <t>_02</t>
  </si>
  <si>
    <t>Compra de material de curación e insumos para CADIP- Casa Hogar</t>
  </si>
  <si>
    <t>Si</t>
  </si>
  <si>
    <t>Atender las necesidades de los residentes de Casa Hogar, en el área de salud, cubriendo tanto los aspectos médicos como los de enfermería ya que se brindan los siguientes cuidados: aplicación de medicamentos (IM o IV), curaciones aseo personal, etc., lo que conlleva a brindarles una mejor calidad de vida atendiendolos de manera oportuna en sus enfermedades y delimitando el daño.</t>
  </si>
  <si>
    <t>capítulo V artículo 390 y 391 del reglamento General de Prestaciones, Derechos y Obligaciones de Afiliados y Pensionados de la Dirección de Pensiones del Estado.</t>
  </si>
  <si>
    <t>Compra de Gupias de Prepago para la Dirección General de Prestaciones</t>
  </si>
  <si>
    <t>Enviar Documentación a las delegaciones foráneas para acercar los trámites a todas las Entidades Públicas Patronales y municipios del interior del estado</t>
  </si>
  <si>
    <t>DGP/912/2020</t>
  </si>
  <si>
    <t>DGP/907/2020</t>
  </si>
  <si>
    <t>Compra de Productos para la alimentación de residentes de CADIp-Casa Hogar</t>
  </si>
  <si>
    <t>DGP/906/2020</t>
  </si>
  <si>
    <t>Proporcionar una alimentación de calidad a los residentes de Casa Hogar que sea fuente de nutrición por lo que se requiere ser suficiente, balanceada, nutritiva y adecuada a sus condiciones de salud para con esto contribuir a brindarles una mejor calidad de vida.</t>
  </si>
  <si>
    <t>Compra de Guías de Prepago para envío de paquetería 2021 y servicio de mensajería 2021</t>
  </si>
  <si>
    <t>DGF/62/2020</t>
  </si>
  <si>
    <t>DGF/61/2020</t>
  </si>
  <si>
    <t>DGF/59/2020</t>
  </si>
  <si>
    <t>_05</t>
  </si>
  <si>
    <t>Adquisición de herramienta mayor para las direcciones del IPEJAL</t>
  </si>
  <si>
    <t>DGPVI/101/2020</t>
  </si>
  <si>
    <t>Adquirir herramientas por las necesidades de trabajo que se realiza para el mantenimiento de edificios, locales y terrenos propiedad del instituto y reemplazar herramientas existentes que ya no funcionan.</t>
  </si>
  <si>
    <t>Adquisición, suministro y colocación de sistema para la automatización de portones de ingreso para el CADIP</t>
  </si>
  <si>
    <t>DGPVI/100/2020</t>
  </si>
  <si>
    <t>El CADIP sólo cuenta con un Vigilante por turno, el cual abre manualmente el acceso peatonal a los usuarios, siendo peligroso descuidar el área y adicionalmente se complica el tráfico vehícular al registrar en bitácora a los visitantes</t>
  </si>
  <si>
    <t>Adquisición de Guías para el servicio de mensajería</t>
  </si>
  <si>
    <t>DGPVI/099/2020</t>
  </si>
  <si>
    <t xml:space="preserve">envío de documentación para asuntos generales en temas de predios foráneos </t>
  </si>
  <si>
    <t>Adquisición de tractor giro cero</t>
  </si>
  <si>
    <t>DGPVI/097/2020</t>
  </si>
  <si>
    <t>se solicita para dar mantenimiento (limpieza de terrenos de grandes extensiones, para una limpieza más rapida y poder hacer guarda rayas, tratando de evitar cualquier posible incendio forestaly tener controlada la maleza</t>
  </si>
  <si>
    <t>Contratación de los Servicios de Avalúos catastrales, comerciales y opiniones de valor para las distintas propiedades del IPEJAL</t>
  </si>
  <si>
    <t>DGPVI/096/2020</t>
  </si>
  <si>
    <t>La necesidad de la DGPVI para saber los valores que guardan la reserva territorial y en su caso para el valor de compra- venta de los mismos.</t>
  </si>
  <si>
    <t>Suministro e instalación de aires acondicionados tipo Mini split en los diferentes edificios propiedad del IPEJAL</t>
  </si>
  <si>
    <t>DGPVI/095/2020</t>
  </si>
  <si>
    <t>se solicita con la finalidad de disminuir y controlar la temperatura, creando un ambiente confortable y una sensación de bienestar para las personas que acuden y laboran en las UNIMEF Y en la funeraria del IPEJAL</t>
  </si>
  <si>
    <t>Contratación de mantenimiento preventivo y correctivo de equipos de aire acondicionado ubicados en diferentes edificios propiedad del IPEJAL</t>
  </si>
  <si>
    <t>DGPVI/094/2020</t>
  </si>
  <si>
    <t>Mantener en óptimas condiciones los aires acondicionados de los inmuebles del IPEJAL con el fin de disminuir y controlar la temperatura, creando un ambiente confortable y una sensación de bienestar para las personas que acuden y laboran en el IPEJAL</t>
  </si>
  <si>
    <t>Adquisición de generadores de electricidad y un transformador para diferentes terrenos propiedad del IPEJAL</t>
  </si>
  <si>
    <t>DGPVI/093/2020</t>
  </si>
  <si>
    <t>Para la realización de trabajos por parte de la cuadrilla de patrimonio en inmuebles que no cuentan con energía eléctrica como en los terrenos las juntas 1 y 2 y el zapote; el transformador es para el predio denominado Roca Azul o Jocotepec ya que el existente está quemado</t>
  </si>
  <si>
    <t>Adquisición de bombas sumergibles para diferentes edificios propiedad del IPEJAL</t>
  </si>
  <si>
    <t>DGPVI/092/2020</t>
  </si>
  <si>
    <t>por el uso y el tiempo que tienen las bombas en función ya empiezan a fallar y no se pueden reparar.</t>
  </si>
  <si>
    <t>Servicio de suministro e instalación de enmallados para las propiedades del IPEJAL</t>
  </si>
  <si>
    <t>DGPVI/091/2020</t>
  </si>
  <si>
    <t>para salvaguardar los terrenos de invaciones de cualquier tipo ya que actualmente no cuentan con ningún tipo de protección respectiva. Aunado a eso en 2019 se declaró desierta la licitación IPEJAL-DGA-CA-LPL-046/2019 dejando de antecedente la imperiosa necesidad de protección.</t>
  </si>
  <si>
    <t>Materia de reparación y Mantenimiento de las diversas áreas del IPEJAL (productos minerales no metálicos)</t>
  </si>
  <si>
    <t>DGPVI/104/2020</t>
  </si>
  <si>
    <t>Mantener en óptimas condiciones las áreas de los inmuebles del IPEJAL, con el finde disminuir y controlar el deterioro, creando un ambiente confortabley una sensación de bienestar para las personas que acuden y laboran en los inmuebles.</t>
  </si>
  <si>
    <t>Material de reparación y Mantenimiento de las diversas áreas del IPEJAL (Cemento y productos de concreto)</t>
  </si>
  <si>
    <t>Material de reparación y Mantenimiento de las diversas áreas del IPEJAL (cal, yeso y productos de yeso)</t>
  </si>
  <si>
    <t>Material de reparación y Mantenimiento de las diversas áreas del IPEJAL (madera y productos de madera)</t>
  </si>
  <si>
    <t>Material de reparación y Mantenimiento de las diversas áreas del IPEJAL (material eléctrico y electrónico)</t>
  </si>
  <si>
    <t>Material de reparación y Mantenimiento de las diversas áreas del IPEJAL (artículos metálicos para la construcción)</t>
  </si>
  <si>
    <t>Material de reparación y Mantenimiento de las diversas áreas del IPEJAL (fibras sintéticas, hules, plásticos y derivados)</t>
  </si>
  <si>
    <t>Material de reparación y Mantenimiento de las diversas áreas del IPEJAL (otros materiales y artículos de construcción y reparación)</t>
  </si>
  <si>
    <t>Material de reparación y Mantenimiento de las diversas áreas del IPEJAL (otros productos químicos)</t>
  </si>
  <si>
    <t>Material de reparación y Mantenimiento de las diversas áreas del IPEJAL (combustibles, lubricantes y aditivos para maquinaria y equipo de producción)</t>
  </si>
  <si>
    <t>Material de reparación y Mantenimiento de las diversas áreas del IPEJAL (refacciones y accesorios menores de edificios)</t>
  </si>
  <si>
    <t>Material de reparación y Mantenimiento de las diversas áreas del IPEJAL (refacciones y accesorios menores otros bienes muebles)</t>
  </si>
  <si>
    <t>Material de reparación y Mantenimiento de las diversas áreas del IPEJAL (vidrio y productos de vidrio)</t>
  </si>
  <si>
    <t>Material de reparación y Mantenimiento de las diversas áreas del IPEJAL (materiales complementarios)</t>
  </si>
  <si>
    <t>AD</t>
  </si>
  <si>
    <t>Material de reparación y Mantenimiento de las diversas áreas del IPEJAL (fertilizantes, pesticidas y otros agroquímicos)</t>
  </si>
  <si>
    <t>Adquisición de Remolque para herramienta mediano, giro cero</t>
  </si>
  <si>
    <t>DGPVI/103/2020</t>
  </si>
  <si>
    <t>para poder trasladar a distintos predios propiedad del Instituto la giro cero y otros implementos o herramientas de tamaño mediano para la realización de trabajos de poda y otras actividades relacionadas con el cuidado de los predios</t>
  </si>
  <si>
    <t>Adquisición de herramienta menor para las distintas direcciones del IPEJAL</t>
  </si>
  <si>
    <t>DGPVI/102/2020</t>
  </si>
  <si>
    <t>Adquisición de algunas herramientas por la necesidad del trabajo que se realiza para el mantenimiento de edificios, locales y terrenos propiedad del instituto y reemplazo de las existentes que ya no funcionan</t>
  </si>
  <si>
    <t>Adquisición de bienes y contratación de servicios para el evento del día de las madres</t>
  </si>
  <si>
    <t>DGA/204/2020</t>
  </si>
  <si>
    <t>Conservar el tradicional desayuno como festejo para las mamás trabajadoras del IPEJAL</t>
  </si>
  <si>
    <t>Adquisición de bienes y contratación de servicios para el evento de la posada de los trabajadores del IPEJAL</t>
  </si>
  <si>
    <t>DGA/206/2020</t>
  </si>
  <si>
    <t>Adquisición de uniformes operativos y médicos</t>
  </si>
  <si>
    <t>DGA/207/2020</t>
  </si>
  <si>
    <t>Que el personal operativo en general conserve la uniformidad dentro del Instituto.</t>
  </si>
  <si>
    <t xml:space="preserve"> A lo establecido en la cláusula quincuagésima novena del contrato colectivo de trabajo y en  Ley Federal del Trabajo en su artículo 133, fracción 2, en donde menciona el derecho del trabajador a recibir uniformes y prendas de protección.</t>
  </si>
  <si>
    <t>Adquisición de uniformes para el personal femenino del IPEJAL 2020</t>
  </si>
  <si>
    <t>DGA/205/2020</t>
  </si>
  <si>
    <t>Se apega a lo señalado en el contrato colectivo de trabajo en el capítulo XI PRESTACIONES EN DINERO Y EN ESPECIE, cláusula sexagésima quinta.- ¨el Instituto realizará un evento de fin de año para los trabajadores, evento que tradicionalmente es denominado posada¨</t>
  </si>
  <si>
    <t>En lo establecido en el contrato colectivo de trabajo, capítulo XI PRESTACIONES EN DINERO Y EN ESPECIE, cláusula quincuagésima novena.- El Instituto otorgará uniformes al personal femenino¨</t>
  </si>
  <si>
    <t>Que el personal femenino conserve la buena imagen y la uniformidad dentro del Instituto</t>
  </si>
  <si>
    <t>Dispersión por tarjeta para compra de Despensa</t>
  </si>
  <si>
    <t>DGA/214/2020</t>
  </si>
  <si>
    <t>En lo establecido en el contrato colectivo de trabajo, capítulo XI PRESTACIONES EN DINERO Y EN ESPECIE, cláusula quincuagésima tercera, quincuagésima quinta, quincuagésima séptima y quincuagésima octava,</t>
  </si>
  <si>
    <t>Adquisición de muebles de oficina y estantería</t>
  </si>
  <si>
    <t>DGA/146/2020</t>
  </si>
  <si>
    <t>Es necesario suministrar el mobiliario nuevo a las diversas áreas solicitantes del IPEJAL, ya que parte del mobiliario existente se encuentra en mal estado, una vez que ha cumplido su ciclo de duración y se requiere  contar con el mobiliario necesario para que el personal pueda desempeñar sus labores y así garantizar la operatividad del instituto.</t>
  </si>
  <si>
    <t>Adquisición de otros mobiliarios y equipos de administración.</t>
  </si>
  <si>
    <t>Mantenimiento preventivo y correctivo para el parque vehicular del IPEJAL</t>
  </si>
  <si>
    <t>DGA/150/2020</t>
  </si>
  <si>
    <t>Se requiere de los servicios de talleres especializados que brinden el mantenimiento preventivo y correctivo de acuerdo a las necesidades del parque vehicular del IPEJAL, para garantizar con ello el óptimo  funcionamiento de las unidades y evitar retrasos en las labores operativas del instituto</t>
  </si>
  <si>
    <t xml:space="preserve"> En cumplimiento a lo estipulado en el inciso "C" del numeral 4.1 de las Dispocisiones Generales de la Política para el uso del Parque Vehicular y Consumo de Combustible.</t>
  </si>
  <si>
    <t>Material de Limpieza</t>
  </si>
  <si>
    <t>DGA/147/2020</t>
  </si>
  <si>
    <t xml:space="preserve">Es necesario suministrar el material de material de limpieza que se requiere para mantener un estado óptimo de higiene y limpieza en las diversas áreas del  Instituto, asi como contar con la cantidad suficiente para que el personal pueda desempeñar sus labores y así garantizar la operatividad e imagen del instituto. </t>
  </si>
  <si>
    <t>DGA/189/2020</t>
  </si>
  <si>
    <t>Se requieren por las diferentes áres del IPEJAL para el buen funcionamiento de las mismas así como para ofrecer un mejor servicio a los afiliados y pensionados y no detener la operatividad de las mismas.</t>
  </si>
  <si>
    <t>Material de Papeleria</t>
  </si>
  <si>
    <t>DGA/188/2020</t>
  </si>
  <si>
    <t xml:space="preserve">en la necesidad de contar con material necesario para las labores diarias que desempeña el personal del instituto ya que es indispendable para el buen funcionamiento considerando que dicho material es primordial para llevar a cabo un servicio eficiente y de calidad en todas las áreas como oficinas centrales, delegaciones, centros de servicio y Unimef. </t>
  </si>
  <si>
    <t>DGA/187/2020</t>
  </si>
  <si>
    <t>dicho material es requerido para formalizar la recepción de docuemntos internos como externos de manera instutucional de las diferentes áreas del IPEJAL, en virtud de que el año pasado quedaron varias direcciónes en adquirir sellos.</t>
  </si>
  <si>
    <t>Servicio de dispersión de gasolina por tarjeta electrónica</t>
  </si>
  <si>
    <t>DGA/186/2020</t>
  </si>
  <si>
    <t>Es indispensable el abastecimiento de combustible para el parque vehicular, a efecto de facilitar la operación de los vehículos automotores, equipo de trasnporte y demás esquipos de trabajo de las diversas áreas del IPEJAL y así no detener la operatividad de dichas áreas.</t>
  </si>
  <si>
    <t>DGA/148/2020</t>
  </si>
  <si>
    <t>No</t>
  </si>
  <si>
    <t>Es necesario suministrar prendas de seguridad y protección personal nuevas, a las diversas áreas solicitantes del instituto, mediante compra consolidada, ya que parte de las prendas de protección existentes se encuentran en mal estado (una vez que han cumplido con su ciclo de duración), no son suficientes o se carece de las mismas, se requiere contar con las mismas, se requiere contar con las prendas de protección necesarias para que el personal pueda desempeñar sus labores con seguridad, y asi garantizar la operatividad del instituto.</t>
  </si>
  <si>
    <t>DGA/180/2020</t>
  </si>
  <si>
    <t>La contratación de servicios técnicos de fumigación preventiva y correctiva</t>
  </si>
  <si>
    <t>DGA/199/2020</t>
  </si>
  <si>
    <t>Contar con los servicios especializados de fumigación y control de plagas cumpliendo con la normatividad apicable y vigente.</t>
  </si>
  <si>
    <t>DGA/198/2020</t>
  </si>
  <si>
    <t>Contar con los servicios especializados del servicios de recolección y disposición final de residuos peligrosos biologicos e infecciosos en UNIMEF, CADIP, y Centros de Servicio y mantener limpias las áreas donde se resguardan los residuos, cumpliendo con la normatividad apicable y vigente.</t>
  </si>
  <si>
    <t>Servicios de recolección de residuos no peligrosos (basura)</t>
  </si>
  <si>
    <t>DGA/197/2020</t>
  </si>
  <si>
    <t>Contar con los servicios técnicos especializados para realizar la recolección y disposición de residuos no peligrosos, entendiéndose por éstos basura y/o desechos en su mayoría orgánicos, cumpliendo con la normativdad apicable vigente.</t>
  </si>
  <si>
    <t>Servicios de limpieza</t>
  </si>
  <si>
    <t>DGA/196/2020</t>
  </si>
  <si>
    <t>Contar con los servicios especializados de limpieza y asepsia, cumpliendo con la normatividad apicable y vigente</t>
  </si>
  <si>
    <t>Servicios de vigilancia no armada</t>
  </si>
  <si>
    <t>DGA/195/2020</t>
  </si>
  <si>
    <t>Se mantenga un control integral de vigilancia interna en excelentes condiciones, cumpliendo con la normatividad apicable y vigente para mejorar la calidad de los servicios que se ofrecen en dichos centros de trabajo propiedad del IPEJAL.</t>
  </si>
  <si>
    <t>Servicios de vigilancia armada</t>
  </si>
  <si>
    <t>DGA/194/2020</t>
  </si>
  <si>
    <t>Se mantenga un control integral de vigilancia interna en excelentes condiciones, cumpliendo con la normatividad apicable y vigente, en dichos inmuebles del IPEJAL.</t>
  </si>
  <si>
    <t>Servicios de carga, reparación y pruebas de extintores.</t>
  </si>
  <si>
    <t>DGA/193/2020</t>
  </si>
  <si>
    <t>poder disponer de extintores funcionales en caso de un conato de incendio, y estar en posibilidad de salvaguardar los bienes inmuebles y sus contenidos en favor del IPEJAL, cumpliendo con la normatividad apicable y vigente.</t>
  </si>
  <si>
    <t>Servicios de mantenimienro preventivo y correctivo de 14 elevadores propiedad del instituto</t>
  </si>
  <si>
    <t>DGA/192/2020</t>
  </si>
  <si>
    <t>La contratación del servicio de mantenimiento preventivo y correctivo para los elevadores, que se encuentran en los inmuebles del IPEJAL además de la supervición del correcto funcionamiento de los mismos, y contar con especialistas en caso de requerir cualquier contingencia en las diversas áreas del IPEJAL</t>
  </si>
  <si>
    <t>Servicios de mantenimiento preventivo y correctivo a equipos contra incendio, detección, alarmas, voceo, y extinción (FM 200 CO2)</t>
  </si>
  <si>
    <t>DGA/191/2020</t>
  </si>
  <si>
    <t>La contratación del servicio de mantenimiento preventivo y correctivo para los equipos contra incendios, detección alarmas, voceo y extinción (FM 200 y CO2), que se encuentran en los inmuebles del IPEJAL además de la supervisión del correcto funcionamiento de los mismos, para el caso de una eergencia de conato de incendio en las diversas áreas del IPEJAL.</t>
  </si>
  <si>
    <t>Servicios de mantenimienro preventivo y correctivo a las plantas de emergencia</t>
  </si>
  <si>
    <t>DGA/190/2020</t>
  </si>
  <si>
    <t>La contratación del servicio de mantenimiento preventivo y correctivo para las plantas de emergencia de soporte eléctrico que se encuentran en los inmuebles del IPEJAL además de la supervición del correcto funcionamiento de las mismas, esto para mantener en buen estado de soporte eléctrico en las diversaas áreas del IPEJAL</t>
  </si>
  <si>
    <t>Químicos para tratamiento y mantenimiento de agua de alberca</t>
  </si>
  <si>
    <t>Debido a que el agua de la alberca requiere tratamiento con químicos y limpieza diaria, ya que los productos están destinados a equilibrar en un corto plazo el cloro utilizado y mantener los niveles adecuados para su uso, además de que dichos tratamientos destruyen contaminantes como bacterias, algas, hongos, sudor y orina, el agua debe mantenerse cristalina, un ph adecuado y asi evitar situaciones que pongan en resgo la salud de nuestros usuarios y visitantes, así como el cumplimiento a</t>
  </si>
  <si>
    <t>Contratación de los servicios hospitalarios, equipo para diagnostico, tratamiento y material oftalmológico</t>
  </si>
  <si>
    <t>El servicio hospitalario, equipo para diagnóstico, tratamiento y material oftalmológico es indispensable para brindar una atención, un diagnóstico y tratamiento de las enfermedades del ojo y las estructuras relacionadas, necesarias para atender las protologías de los pacientes que son atendidos en el sistema de salud IPEJAL a fin de brindar un tratamiento disponible y oportuno, evitando complicaciones que puedan generar un deterioro en la calidad de la vida de los pacientes del sistema de salud del IPEJAL.</t>
  </si>
  <si>
    <t>En cumplimiento a lo estipulado en el Artículo 111 de la Ley del Instituto de Pensiones del Estado de Jalisco.</t>
  </si>
  <si>
    <t>Con base al Capítulo XII, Artículo 236 del Reglamento General de Prestaciones, Derechos y Obligaciones de Afiliados y Pensionados de la Dirección de Pensiones del Estado de Jalisco</t>
  </si>
  <si>
    <t>Adquisición de material de cardiología 2021</t>
  </si>
  <si>
    <t>El servicio de cardiología año con año crece en necesidades en virtud de existir diversos factores como el incremento en la demanda de pacientes con problemas cardiacos, siendo ésta una de las principales causas de atención de nuestros pacientes en urgencias, así como los portadores de patologías de insuficiencia cardiaca que al ser incorporrados a esta institución las cuales deben atenderse a tiempo y forma de lo contrario se pone en riesgo la vida.</t>
  </si>
  <si>
    <t>Mantenimiento anual del licenciamiento del software captura web quillix, marca prevalent</t>
  </si>
  <si>
    <t>DGIS116/2020</t>
  </si>
  <si>
    <t>Quillix es necesario para dar continuidad en las operaciones involucradas en la integración de información al "expediente único digital" de cada afiliado y pensionado, además de no renovarse afecta de forma directa en la continuidad de las operaciones dado que los usuarios no podrán aceeder a la aplicación, afectando el proceso de otorgamiento de las prestaciones a los afiliados y pensionados del instituto .</t>
  </si>
  <si>
    <t>Renovación del licenciamiento anual LaserFiche.</t>
  </si>
  <si>
    <t>DGIS115/2020</t>
  </si>
  <si>
    <t>Las licencias de LaserFiche permiten dar continuidad en las operaciones involucradas en la integración de información al "expediente único digital" de cada afiliado y pensionado, además de no renovarse afecta de forma directa en la continuidad de las operaciones dado que los usuarios no podrán aceeder a la aplicación, afectando el proceso de otorgamiento de las prestaciones a los afiliados y pensionados del instituto .</t>
  </si>
  <si>
    <t>Renovación del licenciamiento del Check Point</t>
  </si>
  <si>
    <t>DGIS127/2020</t>
  </si>
  <si>
    <t>Porque la renovación del licenciamiento ayuda a contar con una solucion que permita implementar controles y políticas de seguridad de información que maneja el IPEJAL que es muy sensible y de alta relevancia.</t>
  </si>
  <si>
    <t xml:space="preserve"> apegadas a las normas internacionales como ISO 27001 y Manual Administrativo de aplicación General de Materia de Tecnologías de la Información y Comunicaciones y de Seguridad de la Información estipulado en el "Acuardo que tiene por objeto emitir las políticas y disposiciones de gobierno digital, en materia de tegnologías de la información y comunicaciones, así como establecer manual administrativo de aplicación general de dichas materias" en su capítulo IV "Disposiciones generales para la seguridad de la información sección I. seguridad de la información" en si artículo 27, fracción I.</t>
  </si>
  <si>
    <t>Mantenimiento anual del licenciamiento de Antivirus Kaspersky Endpoint security for bussines advanced</t>
  </si>
  <si>
    <t>DGIS130/2020</t>
  </si>
  <si>
    <t>En cumplimiento a lo estipulado en la Ley General de Datos Personales en Posesión de Sujetos Obligados" en el capítulo II del Sistema Nacional de Transparencia, Acceso a la Inforación y Protección de Datos Personales en su artículo 14, fracciones XIII y XIV.</t>
  </si>
  <si>
    <t>Servicio de nternet Dedicado de 100,80 y 20 mbps para el IPEJAL</t>
  </si>
  <si>
    <t>DGIS124/2020</t>
  </si>
  <si>
    <t>El servicio de Internet es de vital importancia contar con este servicio para dar cumplimiento a la normatividad fiscal en la emisión del timbrado CFDI, así como para el otorgamiento de las prestaciones a nuestros afiliados y pensionados con calidad. Además de contar con las herramientas que la utilizan como son el correo y las aplicaciones que se encuentran en la nube; y continuar con la conectividad de los centros de servicio y las delegaciones para el otorgamiento de las prestaciones y servicios que otorga el Instituto.</t>
  </si>
  <si>
    <t>DGSM/521-IX/2020</t>
  </si>
  <si>
    <t>DGSM/521-VII/2020</t>
  </si>
  <si>
    <t>DGSM/521-I/2020</t>
  </si>
  <si>
    <t>DGSM/521-VIII/2020</t>
  </si>
  <si>
    <t>Así como lo estipulado en la Ley de los Servidores Públicos del Estado de Jalisco y sus Municipios en su título tercero, capítulo I "DE LAS OBLIGACIONES DE LAS ENTIDADES PÚBLICAS" en su artículo 56 fracción V.</t>
  </si>
  <si>
    <t>Así como lo estipulado en la Ley de los Servidores Públicos del Estado de Jalisco y sus Municipios en su título tercero, capítulo I " DE LAS OBLIGACIONES DE LAS ENTIDADES PÚBLICAS"en su artículo 56 fracción V.</t>
  </si>
  <si>
    <t>Es encesario contar con el licenciamiento actualizado del software de antivirus para contar con la protección ante amenazas de malware, debido a que los servicios que ofrece el instituto a sus afiliados y pensionados en las instalaciones del edificio central, así como en las unidades médicas y centros de trabajo externo son de alta importancia por lo que para garantizar la integridad de la información y los equipos; así como proteger los datos personales de los afiliados y pensionados, jubilados y derechohabientes.</t>
  </si>
  <si>
    <t>Contratación de los servicios subrogados de hospitales: atención médica de tercer nivel del sistema de salud IPEJAL</t>
  </si>
  <si>
    <t>DGSM/521-X/2020</t>
  </si>
  <si>
    <t>Contratación del servicio de pruebas de laboratorio de análisis clínicos</t>
  </si>
  <si>
    <t>El contar con este tipo de servicio de hospitales , se determna en conformidad a lo establecido en los Artículos 183,186 y 187 del Reglamento General de Prestaciones, Derechos y Obligaciones de Afiliados y Pensionados de la Dirección sw Prestasiones del Estado. Como en cumplimiento a lo estipulado en la Ley del Instituto de Pensiones del Estado de Jalisco "Artículo 111"</t>
  </si>
  <si>
    <t>En la necesidad de contar con el servicio de análisis clínicos, para brindar un servicio de calidad y calidez con fundamento en el capitulo V de la Ley del Instituto de Pensiones del Estado de Jalisco, por lo que se requiere de la contratación del servicio de pruebas de laboratorio de análisis clinicos, dicho servicio permite realizar estudios de rutina y específicos para el diagnóstico y tratamiento de las enfermedades que se atienden de los pacientes pertenecientes al sistema de salud IPEJAL, siendo un apoyo indispensable al médico tratante para mejor manejo y tratamienyo de sus enfermedades, asi como en cumplimiento a lo estipulado en la Ley del Instituto de Pensiones del Estado de Jalisco.</t>
  </si>
  <si>
    <t>Contratación de los servicios de psiquiatria 2021</t>
  </si>
  <si>
    <t>DGSM/521-VI/2020</t>
  </si>
  <si>
    <t>Es fundamental contar con los servicios de psiquiatría a fin de garantizar la atencion segura, oportuna, eficaz, eficiente y de calidad, especialmente a aquellos pacientes con enfermedades mentales a los que es imperante no incumplir los tratamientos médicos ya establecidos para favorecer su bienestar y salud. lo anterior es justificable ya que el proveedor mencionado es el único en la zona metropolitana de Guadalajara que cuenta con instalaciones con características adecuadas e indispensables para otorgar la totalidad de los servicios requeridos por la institución a beneficio de los derechohabientes.</t>
  </si>
  <si>
    <t>en cumplimiento a lo establecido en el capítulo XI, artículo 228 del Reglamento General de Prestaciones ,Derechos y Obligaciones de Afiliados y Pensionados de la Dirección de Pensiones del Estado de Jalisco, así como en conformidad a lo estipulado en el artículo 111, Fracción II de la Ley del Instituto de Pensiones del Estado de Jalisco.</t>
  </si>
  <si>
    <t>Servicios de R.P.B.I. (Recolección de residuos peligrosos biológico infecciosos)</t>
  </si>
  <si>
    <t>Compra de Impresos</t>
  </si>
  <si>
    <t>Compra de Sellos Institucionales</t>
  </si>
  <si>
    <t>Adquisición de bombas de calor 137000 BTU´S trifásica</t>
  </si>
  <si>
    <t>DGA/182/2020</t>
  </si>
  <si>
    <t>El agua de la alberca debe estar a una temperatura promedio de 26 a 28 grados centígrados, actualmente el club cuenta con 6 bombas de calor, siendo el requerimiento de 10 bombas, por las dimensiones de la alberca.</t>
  </si>
  <si>
    <t>Mantelería para los salones de eventos</t>
  </si>
  <si>
    <t>DGA/166/2020</t>
  </si>
  <si>
    <t>La mantelería que manejamos actualmente se encuentra con cierto estado de deterioro y necesitamos renovar colores, texturas para ofrecer una gama más amplia y vanguardista, siguiendo las tendencias de los eventos, asegurando de esta manera la contratación del servicio de mantelería y asegurando mayores ingresos.</t>
  </si>
  <si>
    <t>compra a Consumo de medicamentos del cuadro básico de primer, segundo y tercer nivel de atención médica del IPEJAL</t>
  </si>
  <si>
    <t>Consumibles almacenables de equipo de cómputo e impresión</t>
  </si>
  <si>
    <t>Accesorios y refacciones</t>
  </si>
  <si>
    <t>Servicio de Telefonía Fija-Digital</t>
  </si>
  <si>
    <t>Servicio de telefonía Fija-Analógica</t>
  </si>
  <si>
    <t>Mantto Infraestructura de los Enlaces de Microondas</t>
  </si>
  <si>
    <t>Renovación anual del acceso a la PLATAFORMA INTERNET Adobe Creative Cloud</t>
  </si>
  <si>
    <t>Subscripción SITIO WEB JUDICIAL (Boletín Jurídico)</t>
  </si>
  <si>
    <t>Contrato ICAAV WIN para Agencia de Viajes</t>
  </si>
  <si>
    <t>Subscripción SITIO WEB Bloomberg</t>
  </si>
  <si>
    <t>Mensajería Clase 0</t>
  </si>
  <si>
    <t>Subscripción  SITIO WEB Vector de precios</t>
  </si>
  <si>
    <t>Mantto Licencias Autodesk/Autocad</t>
  </si>
  <si>
    <t>Plataforma WEB abc guía libro azul</t>
  </si>
  <si>
    <t>Acceso a la plataforma Devexpres Universal y Xafari</t>
  </si>
  <si>
    <t>Arrendamiento de Impresión</t>
  </si>
  <si>
    <t>Timbrado Emisión de Certificado Fiscal Digital por Internet (CFDI-Factura electrónica )</t>
  </si>
  <si>
    <t>Mantto Control de Turnos y Cita Electrónica "E-flow"</t>
  </si>
  <si>
    <t>Mantto Infraestructura Red de Voz y datos (Equipo de telecomunicaciones)</t>
  </si>
  <si>
    <t>Mantto Software Asistel (Tarificador)</t>
  </si>
  <si>
    <t>Mantto de los UPS del SITE</t>
  </si>
  <si>
    <t xml:space="preserve">Mantenimiento de Biométricos de autenticación y de acceso a áreas restringidas </t>
  </si>
  <si>
    <t>Mantenimiento de Reloj Checador Facial</t>
  </si>
  <si>
    <t>Mantto Equipos SITE HARDWARE HEWLETT-PACKARD (Póliza  de Mantto Infraestructura HP)</t>
  </si>
  <si>
    <t>Mantto Human Sistema de Recursos Humanos</t>
  </si>
  <si>
    <t>Mantto licencias  ATLASSIAN (SCRUM)</t>
  </si>
  <si>
    <t>Mantto Software de Servicios Médicos</t>
  </si>
  <si>
    <t>Renovación anual del CERTIFICADO TLS SECURE SITE PRO WHIT EV para dos dominios</t>
  </si>
  <si>
    <t>Mantto Licencias Telerik para desarrollo de Software</t>
  </si>
  <si>
    <t>Mantto Escáneres</t>
  </si>
  <si>
    <t>CONTPAQ-Facturación electrónica(Timbrado)</t>
  </si>
  <si>
    <t>TeamViewer Corporate</t>
  </si>
  <si>
    <t>Emisoft para 1000 limpiezas equipos personales</t>
  </si>
  <si>
    <t>Mantenimiento de Openshift</t>
  </si>
  <si>
    <t xml:space="preserve">Mantenimiento preventivo y correctivo para los sistemas de circuito cerrado de Televisión  (CCTV) del IPEJAL
</t>
  </si>
  <si>
    <t>Mantto -Aires Acondicionados (SITES)</t>
  </si>
  <si>
    <t>Cableado estructurado</t>
  </si>
  <si>
    <t>Compra de equipo computo</t>
  </si>
  <si>
    <t>Lectores de Huella</t>
  </si>
  <si>
    <t>Aire Acondicionado precisión para UNIMEF Pila Seca</t>
  </si>
  <si>
    <t>Mini Split</t>
  </si>
  <si>
    <t>Equipo de telecomunicaciones</t>
  </si>
  <si>
    <t>Licencias  Sketchup y  V-ray para Sketchup</t>
  </si>
  <si>
    <t>NA</t>
  </si>
  <si>
    <t>DGIS120/2020</t>
  </si>
  <si>
    <t>DGIS163/2020</t>
  </si>
  <si>
    <t>DGIS125/2020</t>
  </si>
  <si>
    <t>DGIS126/2020</t>
  </si>
  <si>
    <t>DGIS134/2020</t>
  </si>
  <si>
    <t xml:space="preserve"> DGIS135/2020</t>
  </si>
  <si>
    <t>DGIS128/2020</t>
  </si>
  <si>
    <t xml:space="preserve"> DGIS142/2020</t>
  </si>
  <si>
    <t>DGIS167/2020</t>
  </si>
  <si>
    <t xml:space="preserve"> DGIS160/2020</t>
  </si>
  <si>
    <t xml:space="preserve"> DGIS136/2020</t>
  </si>
  <si>
    <t xml:space="preserve"> DGIS149/2020</t>
  </si>
  <si>
    <t xml:space="preserve"> DGIS156/2020</t>
  </si>
  <si>
    <t xml:space="preserve"> DGIS140/2020</t>
  </si>
  <si>
    <t xml:space="preserve"> DGIS141/2020</t>
  </si>
  <si>
    <t xml:space="preserve"> DGIS147/2020</t>
  </si>
  <si>
    <t xml:space="preserve"> DGIS114/2020</t>
  </si>
  <si>
    <t xml:space="preserve"> DGIS131/2020</t>
  </si>
  <si>
    <t xml:space="preserve"> DGIS163/2020</t>
  </si>
  <si>
    <t xml:space="preserve"> DGIS129/2020</t>
  </si>
  <si>
    <t xml:space="preserve"> DGIS161/2020</t>
  </si>
  <si>
    <t xml:space="preserve"> DGIS159/2020</t>
  </si>
  <si>
    <t xml:space="preserve"> DGIS139/2020</t>
  </si>
  <si>
    <t xml:space="preserve"> DGIS138/2020</t>
  </si>
  <si>
    <t xml:space="preserve"> DGIS157/2020</t>
  </si>
  <si>
    <t xml:space="preserve"> DGIS152/2020</t>
  </si>
  <si>
    <t xml:space="preserve"> DGIS137/2020</t>
  </si>
  <si>
    <t xml:space="preserve"> DGIS166/2020</t>
  </si>
  <si>
    <t xml:space="preserve"> DGIS153/2020</t>
  </si>
  <si>
    <t xml:space="preserve"> DGIS162/2020</t>
  </si>
  <si>
    <t xml:space="preserve"> DGIS132/2020</t>
  </si>
  <si>
    <t xml:space="preserve"> DGIS151/2020</t>
  </si>
  <si>
    <t xml:space="preserve"> DGIS164/2020</t>
  </si>
  <si>
    <t xml:space="preserve"> DGIS165/2020</t>
  </si>
  <si>
    <t xml:space="preserve"> DGIS143/2020</t>
  </si>
  <si>
    <t xml:space="preserve"> DGIS144/2020</t>
  </si>
  <si>
    <t>Contar con provisiones de consumibles de cómputo y de impresión para abastecer las necesidades de las áreas con base a la infraestructura que cada usuario tiene instalado, asi como la impresión laser de recestas y formatos multiples emitidos por los medicos familiares en las 3 UNIMEF´s.</t>
  </si>
  <si>
    <t>Es necesario mantener en óptimas condiciones los equipos del Instituto, contando con el material adecuado para otorgar los mantenimientos requeridos por el área de soporte técnico, y continuar brindando un servicio de calidad a nuestros afiliados y pensionados</t>
  </si>
  <si>
    <t>El Instituto cuenta con un Centro de Contacto que le permite atender las llamadas de los afiliados y pensionados en todo momento, por lo que es de alta relevancia que se tengan los servicios de telefonía fija para el otorgamiento de dichos servicios y evitar el desplazamiento innecesario de los afiliados y de igual manera implementar nuevos servicios que puedan utilizar dichas herramientas</t>
  </si>
  <si>
    <t>Las consecuencias de no contar con este servicio, afecta de manera directa la conectividad de comunicación de los centros de servicio y las delegaciones con el Instituto para el otorgamiento de las prestaciones y servicios para los afiliados y pensionados foráneos; como las Delegaciones de Tepatitlán, Puerto Vallarta y Cd. Guzmán, Federación de Sindicatos, Sindicato de Zapopan, Tlaquepaque; así como los centros de servicios del IPEJAL; los cuales cuentan con servicios de telefonía fija de acuerdo a sus necesidades que les permiten cumplir con sus actividades.</t>
  </si>
  <si>
    <t xml:space="preserve">El objetivo de este servicio es mantener la comunicación de la red de voz y datos del IPEJAL con los siguientes puntos de operación: UNIMEF (Federalismo, Javier Mina y Pila Seca), CADIP, los 7 pisos que integran el Insisituto, planta baja y los locales. </t>
  </si>
  <si>
    <t xml:space="preserve">Esta herramienta es utilizada en la Dirección General en el área de Comunicación Social para el diseño de presentaciones, trípticos, publicaciones e información a difundir; en la Dirección de Informática y Sistemas en el área de ingeniería de software es utilizada para el diseño del portal y formatos a publicar; en la Dirección de Promoción de Vivienda en el área de Diseño y Programación de Obra, es utilizada para los trabajos que desarrollan en las actualizaciones de los programas de diseño, como para la edición, modificación, lectura, impresión y corrección de imágenes, incluir textos y efectos visuales, además de la producción de láminas de presentación de los proyectos que realizan en dicha área. </t>
  </si>
  <si>
    <t>Para que el personal de la dirección jurídica este en condiciones de dar seguimiento oportuno a los juicios relacionados con el Instituto, es necesario el uso de esta herramienta ya que es para la consulta de los casos que se ventilan ante los juzgados civiles, familiares, mercantiles, administrativos, penales, salas de supremo tribunal de justicia, así como a todos los juzgados de la ZMG y Oral Mercantil.</t>
  </si>
  <si>
    <t xml:space="preserve">El acceso al portal es de vital importancia para los servicios que otorga la agencia, ya que sin él no podríamos estar en condiciones de consultar la disponibilidad de los servicios en los hoteles y áreas turísticas como en los transportes, lo cual se requiere para estar en condiciones de realizar reservaciones y venta de boletos de forma ágil y segura. </t>
  </si>
  <si>
    <t>El mundo financiero está lleno de altibajos e incertidumbre, por esto se hace necesaria la implementación de herramientas que dirijan el rumbo de las decisiones tomadas hacia un camino acertado disminuyendo de esta manera el riesgo de inversión y aumentando las utilidades generando así beneficios para la Institución. Por lo que se requiere el servicio a una red interactiva de información financiera líder en el mundo que integre la mejor oferta de datos en tiempo real, noticias, estudios y análisis en un único sistema.</t>
  </si>
  <si>
    <t>El IPEJAL requiere de un esquema eficiente de comunicación con sus afiliados y pensionados, adicional al que ya se cuenta con el sistema IVR, de forma simple y que permita la retroalimentación de los mensajes o avisos enviados; además se posibilite la generación de información por las respuestas obtenidas, para apoyar en la toma de acciones, decisiones, planeación y organización a seguir en los diferentes proyectos que llevan a cabo las áreas del IPEJAL.</t>
  </si>
  <si>
    <t>Es de vital importancia que el área de inversiones cuente con una herramienta de valuación de instrumentos financieros regulada y autorizada por la Secretaría de Hacienda y Crédito Público, así como por la Comisión Nacional Bancaria y de Valores. En dicha herramienta se consulta la valuación de activos y pasivos financieros de manera ética y profesional, para coadyuvar en la administración de activos y pasivos financieros del Instituto. 
Esta herramienta además de proporcionar diariamente precios actualizados para la valuación de instrumentos financieros, es necesaria para contar con calculadoras, que generen información y tasa históricas para el análisis de información y así permita una toma de decisiones informada.</t>
  </si>
  <si>
    <t>Software que utiliza el área de promoción de vivienda</t>
  </si>
  <si>
    <t>El sistema actual de simulación para los préstamos PMP, requiere ingresar manualmente el precio estimado del vehículo que quedará en garantía para dicho préstamo.
Para automatizar la simulación de cálculo de Préstamos PMP es necesario un servicio de precios de vehículos en línea vía internet, con en el cual el simulador podrá obtener su costo de venta y compra. De esta manera es posible generar el alcance de forma confiable, evitando riesgo de error en la consulta manual.</t>
  </si>
  <si>
    <t xml:space="preserve">Es necesario integrar controles de interfaz de usuario, herramientas de informes y paneles de control que contribuyan a optimizar el tiempo de desarrollo y mejorar la calidad de los sistemas de desarrollo propio, optimizando el tiempo de desarrollo de los sistemas propio. </t>
  </si>
  <si>
    <t xml:space="preserve">Abastecer el servicio de impresión monocromático y color del edificio central. </t>
  </si>
  <si>
    <t>Estar en posibilidades de cumplir con las disposiciones que marca el SAT en materia de facturación electrónica y emisión de timbres de nómina. Para lo cual, es imprescindible tener una herramienta electrónica actualizada a las nuevas versiones de emisión de CFDI (Actualmente los timbres se emiten con la versión 3.3).</t>
  </si>
  <si>
    <t>Es el sistema que se opera para que los afiliados tramitan su cita para recibir un servicio en planta baja del IPEJAL, además permite la gestión de los turnos al presentar la cita.</t>
  </si>
  <si>
    <t>Mantenimiento a la infraestructura de telecomunicaciones integradas por swiches, conmutador, aparatos telefónicos, puntos de acceso y dispositivos de telecomunicaciones</t>
  </si>
  <si>
    <t>Es necesario controlar el consumo del servicio telefónico para no generar gastos adicionales al servicio contratado, ya que permite regularlo por cada usuario mediante una configuración específica que delimita las llamadas internas, locales, nacionales e internacionales.</t>
  </si>
  <si>
    <t>Es el suministro de energía para los equipos que  integran los SITE´s del IPEJAL, para proveer de  energía en caso de falla eléctrica. Con el objetivo de disminuir daños en la información y en los equipos.</t>
  </si>
  <si>
    <t xml:space="preserve">Migrar la solución a los nuevos servidores </t>
  </si>
  <si>
    <t>Los servicios que ofrece el instituto a sus afiliados y pensionados en las instalaciones del edificio central así como en las unidades médicas y centros de trabajo externo son de alta importancia y dado que éstos residen en los equipos que se encuentran en los centros de procesamiento y comunicaciones de los pisos 1 y 6 del edificio, es primordial que los equipos operen en óptimas condiciones las 24 horas para evitar pérdidas de servicio e información, así como evitar que se degrade el nivel de servicios que actualmente se brindan.</t>
  </si>
  <si>
    <t>Es el sistema mediante el cual se procesa la nómina de los empleados del IPEJAL. Y es necesario estar actualizando las versiones.</t>
  </si>
  <si>
    <t>Estas licencias son necesarias para que el personal de la Dirección de Informática y Sistemas, administre de manera óptima y automatizada el proceso de desarrollo de software desde el inicio hasta su liberación en productivo, mediante el marco de referencia SCRUM 
Con el objetivo de liberar entregables a corto plazo, basada en el desarrollo ágil para controlar todo el proceso de implementación de sistemas de información desarrollados internamente. 
Con estas herramientas se puede integrar el marco de referencia SCRUM para la administración de los nuevos desarrollos además de contar con la metodología Kanban para el seguimiento de los proceso de mantenimiento de los sistemas legados.
Se cuenta con control de acceso para garantizar que las personas autorizadas hagan los cambios adecuados el código fuente de los sistemas. 
Se pueden configurar planes de compilación de varias fases, configurar triggers para iniciar compilaciones así como publicaciones programadas.</t>
  </si>
  <si>
    <t>Mantenimiento al sistema médico para las adecuaciones solicitadas por el área requirente</t>
  </si>
  <si>
    <t>Esta herramienta es utilizada para implementar la seguridad en el acceso al correo institucional a través de internet, o cualquier dispositivo móvil, brindando la seguridad a nuestros usuarios de que la información está protegida en todo momento.
De no realizarse se tendrían las siguientes consecuencias:
• No estaría protegido el sitio web de amenazas o hackers
• No se contaría con la protección en las transacciones en línea
• No se contaría con el servicio de consulta de correo, por medio de internet o vía celular, para los usuarios fuera del Instituto.
• No se contaría con la posibilidad de realizar una valuación de vulnerabilidades y análisis en busca de software malicioso para defender nuestro sitio web en contra los ataques.</t>
  </si>
  <si>
    <t>Herramienta para el desarrollo de sistemas internos</t>
  </si>
  <si>
    <t>Se solicita el servicio por evento, solo con los equipos que no es posible reparar por el personal de soporte técnico de la DIS</t>
  </si>
  <si>
    <t>Para poder cumplir con las disposiciones que marca el SAT en materia de facturación electrónica y emisión de timbres de nómina, es imprescindible tener una herramienta electrónica, actualizada a las nuevas versiones de emisión de CFDI, puesto que han surgido cambios de versión del CFDI, actualmente corresponde a la versión 3.3.</t>
  </si>
  <si>
    <t>Se requiere contar con el licenciamiento de la herramienta TeamViewer para el acceso remoto a los equipos de cómputo externos del IPEJAL y se puedan realizar los mantenimientos preventivos y correctivos a distancia, transferir archivos de un equipo de cómputo a otro, instalar sistemas, así como resolver desconfiguraciones, virus y errores de actualización, evitando el traslado del personal para realizar la asistencia técnica con una línea de conexión remota y poder brindar servicio de calidad en tiempo y forma. Esta herramienta cuenta con una gama más amplia de funcionalidades en el ámbito del acceso, soporte y colaboración de forma remota.</t>
  </si>
  <si>
    <t>Como medida alterna al antivirus actual, para garantizar por dos software de antivirus que los equipos (PC y portátiles) estén libres de virus</t>
  </si>
  <si>
    <t>Las necesidades de nuevos servicios desarrollados de manera rápida y eficiente, los requerimientos de cambios en los actuales servicios y la demanda de nuestros usuarios y afiliados de las mejoras de la atención al público, han obligado a utilizar nuevas y poderosas herramientas tecnológicas, utilizando metodologías ágiles para el desarrollo de sistemas.
Existen soluciones tecnológicas basadas en código abierto que brindan herramientas para el desarrollo, integración, automatización de negocio, gestión de datos y más; en la que el desarrollador  pueda implementar aplicaciones con mayor rapidez y flexibilidad,  superando los retos de desarrollo de sistemas basados en micro servicios.
Por lo cual, y siendo la tendencia tecnológica a nivel mundial, se requiere ampliar las capacidades de la plataforma de desarrollo basado en contenedores actual  que permita la migración y el óptimo rendimiento a la totalidad de los sistemas informáticos del Instituto actuales y los que se implementen durante la presente administración.</t>
  </si>
  <si>
    <t>Fortalecer la vigilancia de puntos vulnerables en la institución, y sea una herramienta de apoyo para evitar daños físicos tanto al personal como a los bienes muebles o inmuebles del IPEJAL.</t>
  </si>
  <si>
    <t>Mantener en óptimas condiciones los sistemas de enfriamiento de equipo  de procesamiento de información en los SITE´s del IPEJAL, ya que el sobrecalentamiento de los equipos puede causar daños en la información y en la infraestructura.</t>
  </si>
  <si>
    <t>Sujeto a remodelaciones en las oficinas</t>
  </si>
  <si>
    <t>Proporcionar a los usuarios finales las herramientas que necesitan para otorgar las prestaciones a los afiliados y pensionados</t>
  </si>
  <si>
    <t>Activación de nuevos puntos de atención y stock para soporte técnico (20 cámaras)</t>
  </si>
  <si>
    <t xml:space="preserve">Mantener en óptimas condiciones los sistemas de enfriamiento de equipo  de procesamiento de información en los SITE´s de la UNIMEF Pila Seca, toda vez que será instalada la infraestructura de respaldos de información, incluida en el proyecto de cambio de infraestructura del SITE principal </t>
  </si>
  <si>
    <t>Mantener en óptimas condiciones los sistemas de enfriamiento de equipo  de procesamiento de información del CADIP</t>
  </si>
  <si>
    <t xml:space="preserve">Para crear modelos de proyectos de construcción en 3D y dar animaciones y efectos a los proyectos de construcción </t>
  </si>
  <si>
    <t>DGA/127/2020</t>
  </si>
  <si>
    <t>En lo señalado en lo estipulado en la cláusula quincuagésima segunda del capitulo XI ¨prestaciones en dinero y en especie¨del contrato colectivo de trabajo del IPEJAL</t>
  </si>
  <si>
    <t>Compra de placas y pines para reconocimiento por años de servicio.</t>
  </si>
  <si>
    <t>10,16,20,22</t>
  </si>
  <si>
    <t>Descripción del Bien o Servicio a Adquirido</t>
  </si>
  <si>
    <t>Monto total del contrato</t>
  </si>
  <si>
    <t xml:space="preserve">Contratación del servicio de ambulancias </t>
  </si>
  <si>
    <t>8,10,12,13,14,16,19,20,21,22,25, 26, 27</t>
  </si>
  <si>
    <t>Adquisición del abastecimiento de insumos y equipos para diálisis peritoneal, ambulatorio y automatizado 2020-2021</t>
  </si>
  <si>
    <t>Renovación del licenciamiento Microsoft</t>
  </si>
  <si>
    <t>Valor 2021</t>
  </si>
  <si>
    <t xml:space="preserve">Contrato  </t>
  </si>
  <si>
    <t>pago de contrato trianual</t>
  </si>
  <si>
    <t>Pago de contrato Bianual</t>
  </si>
  <si>
    <t>IPEJAL-DGA-CA-LPL-001/2020-I, IPEJAL-DGA-CA-LPL-001/2020-II, IPEJAL-DGA-CA-LPL-012/2020-I, IPEJAL-DGA-CA-LPL-012/2020-II, IPEJAL-DGA-CA-LPL-012/2020-III, IPEJAL-DGA-CA-LPL-012/2020-IV, IPEJAL-DGA-CA-LPL-012/2020-V</t>
  </si>
  <si>
    <t>IPEJAL-DGA-AD-037/2019</t>
  </si>
  <si>
    <t>IPEJAL-DGA-CA-LPL-006/2020</t>
  </si>
  <si>
    <t>IPEJAL-DGA-CA-LPL-007/2020</t>
  </si>
  <si>
    <t>IPEJAL-DGA-CA-LPL-008/2020</t>
  </si>
  <si>
    <t>IPEJAL-DGA-CA-LPL-009/2020</t>
  </si>
  <si>
    <t>IPEJAL-DGA-CA-LPL-010-2020</t>
  </si>
  <si>
    <t>PAA 2020</t>
  </si>
  <si>
    <t>PAA 2021</t>
  </si>
  <si>
    <t>total</t>
  </si>
  <si>
    <t>DIFERENCIA</t>
  </si>
  <si>
    <t xml:space="preserve">Contratación del servicio en comodato de los equipos y abastecimiento de insumos de hemodiálisis 2020-2021 </t>
  </si>
  <si>
    <t>Contratación del servicio de Oxigenoterapia para el IPEJAL 2020-2021</t>
  </si>
  <si>
    <t xml:space="preserve">Servicio subrogado de Hospitales 1er y 2do nivel </t>
  </si>
  <si>
    <t>Subrogación de los servicios de Hemodiálisis 2020-2021</t>
  </si>
  <si>
    <t>Debido a que la demanda de Servicios Médicos en IPEJAL, ha incrementado considerablemente en un 19.27% de egresos hospitalarios, lo que ha ocasionado que tengamos prácticamente la totalidad de las camas contratadas llenas, así como la saturación en el servicio de urgencias de los hospitales. Tan solo del 2014 al 2019 el promedio de días de estancia hospitalaria por paciente incremento a 8 días representando un 63% por arriba de la media nacional que es de 5 días. Aunando a esto debemos recordar que, debido a la edad de muestros derecho habientes y sus condiciones, son personas que requieren constantemente atención médica. de estancias más prolongadas y servicios de alta especialidad. El crecimiento poblacional de Servicios Médicos que ha tenido el instituto ha exigido la contratación de mayor número proveedores para lograr tener la capacidad instalada en camas hospitalarias que actualmente requiere el IPEJAL; lo anterior lo podemos contatar al ver el incremento del año 2010 con 16,317 derechohabientes comparado con el año 2019 con un total de 32,233 lo que representa in incremento del 98% en tan solo 9 años; con base a lo anterior se realizó un análisis de operatividad hospitalaria de tercer nivel que son sumamente necesarios ya que brindan un servicio de alta gama en tyemas de salud más complejos, los cuales están siendo requeridos por nuestros derechohabientes cada vez más. dicho esto se expresa la importancia de contar con hospitales que de acuerdo a su experencia, capital humano y tecnología, brinden el servicio de alta gama como: neurología, Oncología, transplantes, radioterapia, etc; que cada vez más se demanda en este Instituto debido a la edad de nuestros derechohabientes, tan solo el 52% de los afiliados al Servicio Médico del IPEJAL, tiene una edad que ocsila entre los 65-85 años, edad en la que se exige mayor y más especializada atención médica. Al contar con dichos hospitales podemos derivar a los hospitales de segundo y primer nivel los temnas sencillos, así como urgencias y tener cada especialidad etendida en tiepo y forma. Cabe destacar que los servicios que nos brindan los tercer nivel son servicios más complejos y por l o tanto más costosos.</t>
  </si>
  <si>
    <t>PAA 2020 (inicial)</t>
  </si>
  <si>
    <t>PAA 2019</t>
  </si>
  <si>
    <t>Procesos</t>
  </si>
  <si>
    <t>Contratos</t>
  </si>
  <si>
    <t>Total PAA</t>
  </si>
  <si>
    <t xml:space="preserve">Incremento por 2,000 pruebas COVID </t>
  </si>
  <si>
    <t>-</t>
  </si>
  <si>
    <t>Totales</t>
  </si>
  <si>
    <t>capítulo</t>
  </si>
  <si>
    <t xml:space="preserve">% </t>
  </si>
  <si>
    <t xml:space="preserve">Adquisición a consumo de material de Traumatología y Ortopedia </t>
  </si>
  <si>
    <t>Contratación del servicio de Imagenología</t>
  </si>
  <si>
    <t>Adquisición de material de Odontología</t>
  </si>
  <si>
    <t>Adquisición de material de Implementos Médicos</t>
  </si>
  <si>
    <t>Programa Anual de Compras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</si>
</sst>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43" formatCode="_-* #,##0.00_-;\-* #,##0.00_-;_-*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color theme="0"/>
      <name val="Calibri"/>
      <family val="2"/>
      <scheme val="minor"/>
    </font>
    <font>
      <sz val="9"/>
      <color indexed="81"/>
      <name val="Tahoma"/>
      <family val="2"/>
    </font>
    <font>
      <b/>
      <sz val="9"/>
      <color indexed="81"/>
      <name val="Tahoma"/>
      <family val="2"/>
    </font>
    <font>
      <sz val="11"/>
      <color indexed="8"/>
      <name val="Calibri"/>
      <family val="2"/>
      <scheme val="minor"/>
    </font>
    <font>
      <sz val="10"/>
      <color indexed="8"/>
      <name val="Arial"/>
      <family val="2"/>
    </font>
    <font>
      <sz val="11"/>
      <color indexed="8"/>
      <name val="Calibri"/>
      <family val="2"/>
    </font>
    <font>
      <sz val="10"/>
      <color indexed="8"/>
      <name val="MS Sans Serif"/>
    </font>
    <font>
      <b/>
      <sz val="12"/>
      <color indexed="8"/>
      <name val="Arial"/>
      <family val="2"/>
    </font>
    <font>
      <b/>
      <sz val="14"/>
      <color theme="1"/>
      <name val="Calibri"/>
      <family val="2"/>
      <scheme val="minor"/>
    </font>
    <font>
      <sz val="11"/>
      <color rgb="FF000000"/>
      <name val="Calibri"/>
      <family val="2"/>
    </font>
  </fonts>
  <fills count="16">
    <fill>
      <patternFill patternType="none"/>
    </fill>
    <fill>
      <patternFill patternType="gray125"/>
    </fill>
    <fill>
      <patternFill patternType="solid">
        <fgColor rgb="FF7030A0"/>
        <bgColor indexed="64"/>
      </patternFill>
    </fill>
    <fill>
      <patternFill patternType="solid">
        <fgColor theme="9"/>
        <bgColor indexed="64"/>
      </patternFill>
    </fill>
    <fill>
      <patternFill patternType="solid">
        <fgColor rgb="FF6E56A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999FF"/>
        <bgColor indexed="64"/>
      </patternFill>
    </fill>
    <fill>
      <patternFill patternType="solid">
        <fgColor theme="5" tint="0.59999389629810485"/>
        <bgColor indexed="64"/>
      </patternFill>
    </fill>
    <fill>
      <patternFill patternType="solid">
        <fgColor rgb="FFFFFFCC"/>
        <bgColor indexed="64"/>
      </patternFill>
    </fill>
    <fill>
      <patternFill patternType="solid">
        <fgColor rgb="FF33CCFF"/>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7">
    <xf numFmtId="0" fontId="0" fillId="0" borderId="0"/>
    <xf numFmtId="43" fontId="1" fillId="0" borderId="0" applyFont="0" applyFill="0" applyBorder="0" applyAlignment="0" applyProtection="0"/>
    <xf numFmtId="0" fontId="8" fillId="0" borderId="0"/>
    <xf numFmtId="0" fontId="10" fillId="0" borderId="0"/>
    <xf numFmtId="44" fontId="11" fillId="0" borderId="0" applyFont="0" applyFill="0" applyBorder="0" applyAlignment="0" applyProtection="0"/>
    <xf numFmtId="9" fontId="10" fillId="0" borderId="0" applyFont="0" applyFill="0" applyBorder="0" applyAlignment="0" applyProtection="0"/>
    <xf numFmtId="44" fontId="1" fillId="0" borderId="0" applyFont="0" applyFill="0" applyBorder="0" applyAlignment="0" applyProtection="0"/>
  </cellStyleXfs>
  <cellXfs count="90">
    <xf numFmtId="0" fontId="0" fillId="0" borderId="0" xfId="0"/>
    <xf numFmtId="0" fontId="3" fillId="2" borderId="1" xfId="0" applyFont="1" applyFill="1" applyBorder="1" applyAlignment="1">
      <alignment horizontal="center" vertical="center" wrapText="1"/>
    </xf>
    <xf numFmtId="0" fontId="2" fillId="0" borderId="0" xfId="0" applyFont="1"/>
    <xf numFmtId="0" fontId="0" fillId="0" borderId="1" xfId="0" applyBorder="1" applyAlignment="1">
      <alignment horizontal="center" vertical="center"/>
    </xf>
    <xf numFmtId="0" fontId="3" fillId="3" borderId="1" xfId="0" applyFont="1" applyFill="1" applyBorder="1" applyAlignment="1">
      <alignment horizontal="center" vertical="center" wrapText="1"/>
    </xf>
    <xf numFmtId="0" fontId="0" fillId="0" borderId="1" xfId="0" applyBorder="1"/>
    <xf numFmtId="0" fontId="4" fillId="4" borderId="2" xfId="0" applyNumberFormat="1" applyFont="1" applyFill="1" applyBorder="1" applyAlignment="1" applyProtection="1">
      <alignment horizontal="center" vertical="center" wrapText="1"/>
    </xf>
    <xf numFmtId="0" fontId="0" fillId="0" borderId="0" xfId="0" applyFont="1"/>
    <xf numFmtId="49" fontId="7" fillId="0" borderId="2" xfId="0" applyNumberFormat="1" applyFont="1" applyFill="1" applyBorder="1" applyAlignment="1" applyProtection="1">
      <alignment horizontal="center"/>
    </xf>
    <xf numFmtId="49" fontId="7" fillId="0" borderId="2" xfId="0" applyNumberFormat="1" applyFont="1" applyFill="1" applyBorder="1" applyAlignment="1" applyProtection="1">
      <alignment horizontal="left"/>
    </xf>
    <xf numFmtId="49" fontId="7" fillId="5" borderId="2" xfId="0" applyNumberFormat="1" applyFont="1" applyFill="1" applyBorder="1" applyAlignment="1" applyProtection="1">
      <alignment horizontal="center"/>
    </xf>
    <xf numFmtId="49" fontId="7" fillId="5" borderId="2" xfId="0" applyNumberFormat="1" applyFont="1" applyFill="1" applyBorder="1" applyAlignment="1" applyProtection="1">
      <alignment horizontal="left"/>
    </xf>
    <xf numFmtId="49" fontId="7" fillId="6" borderId="2" xfId="0" applyNumberFormat="1" applyFont="1" applyFill="1" applyBorder="1" applyAlignment="1" applyProtection="1">
      <alignment horizontal="center"/>
    </xf>
    <xf numFmtId="49" fontId="7" fillId="6" borderId="2" xfId="0" applyNumberFormat="1" applyFont="1" applyFill="1" applyBorder="1" applyAlignment="1" applyProtection="1">
      <alignment horizontal="left"/>
    </xf>
    <xf numFmtId="49" fontId="7" fillId="7" borderId="2" xfId="0" applyNumberFormat="1" applyFont="1" applyFill="1" applyBorder="1" applyAlignment="1" applyProtection="1">
      <alignment horizontal="center"/>
    </xf>
    <xf numFmtId="49" fontId="7" fillId="7" borderId="2" xfId="0" applyNumberFormat="1" applyFont="1" applyFill="1" applyBorder="1" applyAlignment="1" applyProtection="1">
      <alignment horizontal="left"/>
    </xf>
    <xf numFmtId="49" fontId="7" fillId="8" borderId="2" xfId="0" applyNumberFormat="1" applyFont="1" applyFill="1" applyBorder="1" applyAlignment="1" applyProtection="1">
      <alignment horizontal="center"/>
    </xf>
    <xf numFmtId="49" fontId="7" fillId="8" borderId="2" xfId="0" applyNumberFormat="1" applyFont="1" applyFill="1" applyBorder="1" applyAlignment="1" applyProtection="1">
      <alignment horizontal="left"/>
    </xf>
    <xf numFmtId="49" fontId="7" fillId="9" borderId="2" xfId="0" applyNumberFormat="1" applyFont="1" applyFill="1" applyBorder="1" applyAlignment="1" applyProtection="1">
      <alignment horizontal="center"/>
    </xf>
    <xf numFmtId="49" fontId="7" fillId="9" borderId="2" xfId="0" applyNumberFormat="1" applyFont="1" applyFill="1" applyBorder="1" applyAlignment="1" applyProtection="1">
      <alignment horizontal="left"/>
    </xf>
    <xf numFmtId="49" fontId="7" fillId="0" borderId="2" xfId="0" quotePrefix="1" applyNumberFormat="1" applyFont="1" applyFill="1" applyBorder="1" applyAlignment="1" applyProtection="1">
      <alignment horizontal="center"/>
    </xf>
    <xf numFmtId="49" fontId="7" fillId="0" borderId="2" xfId="0" quotePrefix="1" applyNumberFormat="1" applyFont="1" applyFill="1" applyBorder="1" applyAlignment="1" applyProtection="1">
      <alignment horizontal="left"/>
    </xf>
    <xf numFmtId="49" fontId="7" fillId="9" borderId="2" xfId="0" applyNumberFormat="1" applyFont="1" applyFill="1" applyBorder="1" applyAlignment="1" applyProtection="1">
      <alignment horizontal="center" vertical="center"/>
    </xf>
    <xf numFmtId="49" fontId="7" fillId="9" borderId="2" xfId="0" applyNumberFormat="1" applyFont="1" applyFill="1" applyBorder="1" applyAlignment="1" applyProtection="1">
      <alignment horizontal="left" vertical="center"/>
    </xf>
    <xf numFmtId="49" fontId="7" fillId="10" borderId="2" xfId="0" applyNumberFormat="1" applyFont="1" applyFill="1" applyBorder="1" applyAlignment="1" applyProtection="1">
      <alignment horizontal="center"/>
    </xf>
    <xf numFmtId="49" fontId="7" fillId="10" borderId="2" xfId="0" applyNumberFormat="1" applyFont="1" applyFill="1" applyBorder="1" applyAlignment="1" applyProtection="1">
      <alignment horizontal="left"/>
    </xf>
    <xf numFmtId="0" fontId="9" fillId="0" borderId="1" xfId="2" applyFont="1" applyFill="1" applyBorder="1" applyAlignment="1">
      <alignment horizontal="center" vertical="center" wrapText="1"/>
    </xf>
    <xf numFmtId="0" fontId="9" fillId="0" borderId="1" xfId="2" quotePrefix="1" applyFont="1" applyFill="1" applyBorder="1" applyAlignment="1">
      <alignment horizontal="center" vertical="center" wrapText="1"/>
    </xf>
    <xf numFmtId="0" fontId="4" fillId="2" borderId="1" xfId="0" applyFont="1" applyFill="1" applyBorder="1" applyAlignment="1">
      <alignment horizontal="center" vertical="center" wrapText="1"/>
    </xf>
    <xf numFmtId="49" fontId="0" fillId="0" borderId="1" xfId="0" applyNumberFormat="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11" borderId="1" xfId="0" applyNumberFormat="1" applyFill="1" applyBorder="1" applyAlignment="1">
      <alignment horizontal="center" vertical="center"/>
    </xf>
    <xf numFmtId="49" fontId="0" fillId="0" borderId="1" xfId="0" applyNumberFormat="1" applyBorder="1"/>
    <xf numFmtId="49" fontId="0" fillId="0" borderId="3" xfId="0" applyNumberFormat="1" applyBorder="1"/>
    <xf numFmtId="0" fontId="0" fillId="11" borderId="1" xfId="0" applyFill="1" applyBorder="1" applyAlignment="1">
      <alignment horizontal="center" vertical="center" wrapText="1"/>
    </xf>
    <xf numFmtId="0" fontId="0" fillId="0" borderId="1" xfId="0" applyBorder="1" applyAlignment="1">
      <alignment horizontal="center" vertical="center" wrapText="1"/>
    </xf>
    <xf numFmtId="43" fontId="0" fillId="0" borderId="1" xfId="1" applyFont="1" applyBorder="1" applyAlignment="1">
      <alignment horizontal="center" vertical="center"/>
    </xf>
    <xf numFmtId="49" fontId="0" fillId="0" borderId="1" xfId="0" applyNumberFormat="1" applyBorder="1" applyAlignment="1">
      <alignment horizontal="center" vertical="center" wrapText="1"/>
    </xf>
    <xf numFmtId="49" fontId="0" fillId="0" borderId="1" xfId="0" applyNumberFormat="1" applyFill="1" applyBorder="1" applyAlignment="1">
      <alignment horizontal="center" vertical="center" wrapText="1"/>
    </xf>
    <xf numFmtId="49"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43" fontId="0" fillId="0" borderId="1" xfId="1" applyFont="1" applyFill="1" applyBorder="1" applyAlignment="1">
      <alignment horizontal="center" vertical="center"/>
    </xf>
    <xf numFmtId="44" fontId="0" fillId="0" borderId="0" xfId="6" applyFont="1"/>
    <xf numFmtId="44" fontId="0" fillId="0" borderId="0" xfId="0" applyNumberFormat="1"/>
    <xf numFmtId="0" fontId="2" fillId="12" borderId="8" xfId="0" applyFont="1" applyFill="1" applyBorder="1" applyAlignment="1">
      <alignment horizontal="center" vertical="center"/>
    </xf>
    <xf numFmtId="44" fontId="0" fillId="0" borderId="9" xfId="6" applyFont="1" applyBorder="1" applyAlignment="1">
      <alignment horizontal="center" vertical="center"/>
    </xf>
    <xf numFmtId="44" fontId="0" fillId="0" borderId="4" xfId="6" applyFont="1" applyBorder="1" applyAlignment="1">
      <alignment horizontal="center" vertical="center"/>
    </xf>
    <xf numFmtId="0" fontId="2" fillId="0" borderId="1" xfId="0" applyFont="1" applyBorder="1" applyAlignment="1">
      <alignment horizontal="center" vertical="center"/>
    </xf>
    <xf numFmtId="43" fontId="2" fillId="0" borderId="1" xfId="1" applyFont="1" applyBorder="1" applyAlignment="1">
      <alignment horizontal="center" vertical="center"/>
    </xf>
    <xf numFmtId="43" fontId="0" fillId="0" borderId="1" xfId="6" applyNumberFormat="1" applyFont="1" applyFill="1" applyBorder="1" applyAlignment="1">
      <alignment horizontal="center" vertical="center" wrapText="1"/>
    </xf>
    <xf numFmtId="43" fontId="0" fillId="0" borderId="1" xfId="6" applyNumberFormat="1" applyFont="1" applyFill="1" applyBorder="1" applyAlignment="1">
      <alignment horizontal="center" vertical="center"/>
    </xf>
    <xf numFmtId="43" fontId="0" fillId="0" borderId="1" xfId="6" applyNumberFormat="1" applyFont="1" applyBorder="1" applyAlignment="1">
      <alignment horizontal="center" vertical="center"/>
    </xf>
    <xf numFmtId="43" fontId="0" fillId="0" borderId="1" xfId="6" applyNumberFormat="1" applyFont="1" applyBorder="1" applyAlignment="1">
      <alignment horizontal="center" vertical="center" wrapText="1"/>
    </xf>
    <xf numFmtId="0" fontId="2" fillId="12" borderId="10" xfId="0" applyFont="1" applyFill="1" applyBorder="1" applyAlignment="1">
      <alignment horizontal="center" vertical="center"/>
    </xf>
    <xf numFmtId="44" fontId="0" fillId="0" borderId="7" xfId="6" applyFont="1" applyFill="1" applyBorder="1" applyAlignment="1">
      <alignment horizontal="center" vertical="center"/>
    </xf>
    <xf numFmtId="44" fontId="0" fillId="0" borderId="1" xfId="6" applyFont="1" applyFill="1" applyBorder="1" applyAlignment="1">
      <alignment horizontal="center" vertical="center"/>
    </xf>
    <xf numFmtId="44" fontId="0" fillId="0" borderId="0" xfId="6" applyFont="1" applyFill="1" applyBorder="1" applyAlignment="1">
      <alignment horizontal="center" vertical="center"/>
    </xf>
    <xf numFmtId="0" fontId="2" fillId="12" borderId="11" xfId="0" applyFont="1" applyFill="1" applyBorder="1" applyAlignment="1">
      <alignment horizontal="center" vertical="center"/>
    </xf>
    <xf numFmtId="44" fontId="0" fillId="0" borderId="12" xfId="6" applyFont="1" applyFill="1" applyBorder="1" applyAlignment="1">
      <alignment horizontal="center" vertical="center"/>
    </xf>
    <xf numFmtId="44" fontId="0" fillId="0" borderId="13" xfId="6" applyFont="1" applyBorder="1" applyAlignment="1">
      <alignment horizontal="center" vertical="center"/>
    </xf>
    <xf numFmtId="44" fontId="2" fillId="13" borderId="7" xfId="6" applyFont="1" applyFill="1" applyBorder="1" applyAlignment="1">
      <alignment horizontal="center" vertical="center"/>
    </xf>
    <xf numFmtId="44" fontId="2" fillId="13" borderId="1" xfId="6" applyFont="1" applyFill="1" applyBorder="1" applyAlignment="1">
      <alignment horizontal="center" vertical="center"/>
    </xf>
    <xf numFmtId="44" fontId="2" fillId="13" borderId="12" xfId="6" applyFont="1" applyFill="1" applyBorder="1" applyAlignment="1">
      <alignment horizontal="center" vertical="center"/>
    </xf>
    <xf numFmtId="44" fontId="2" fillId="13" borderId="8" xfId="6" applyFont="1" applyFill="1" applyBorder="1" applyAlignment="1">
      <alignment horizontal="center" vertical="center"/>
    </xf>
    <xf numFmtId="44" fontId="0" fillId="0" borderId="5" xfId="0" applyNumberFormat="1" applyBorder="1" applyAlignment="1">
      <alignment horizontal="center" vertical="center"/>
    </xf>
    <xf numFmtId="44" fontId="0" fillId="0" borderId="3" xfId="0" applyNumberFormat="1" applyBorder="1" applyAlignment="1">
      <alignment horizontal="center" vertical="center"/>
    </xf>
    <xf numFmtId="44" fontId="0" fillId="0" borderId="14" xfId="0" applyNumberFormat="1" applyBorder="1" applyAlignment="1">
      <alignment horizontal="center" vertical="center"/>
    </xf>
    <xf numFmtId="0" fontId="0" fillId="0" borderId="0" xfId="0" applyBorder="1"/>
    <xf numFmtId="43" fontId="0" fillId="0" borderId="0" xfId="1" applyFont="1" applyFill="1" applyBorder="1" applyAlignment="1">
      <alignment horizontal="center" vertical="center"/>
    </xf>
    <xf numFmtId="43" fontId="0" fillId="0" borderId="3" xfId="0" applyNumberFormat="1" applyFill="1" applyBorder="1"/>
    <xf numFmtId="43" fontId="0" fillId="0" borderId="4" xfId="0" applyNumberFormat="1" applyFill="1" applyBorder="1"/>
    <xf numFmtId="43" fontId="0" fillId="0" borderId="12" xfId="6" applyNumberFormat="1" applyFont="1" applyFill="1" applyBorder="1" applyAlignment="1">
      <alignment horizontal="center" vertical="center"/>
    </xf>
    <xf numFmtId="43" fontId="0" fillId="0" borderId="8" xfId="0" applyNumberFormat="1" applyFill="1" applyBorder="1"/>
    <xf numFmtId="0" fontId="0" fillId="0" borderId="12" xfId="0" applyBorder="1" applyAlignment="1">
      <alignment horizontal="center" vertical="center" wrapText="1"/>
    </xf>
    <xf numFmtId="0" fontId="0" fillId="0" borderId="8" xfId="0" applyFill="1" applyBorder="1" applyAlignment="1">
      <alignment horizontal="center" vertical="center" wrapText="1"/>
    </xf>
    <xf numFmtId="0" fontId="12" fillId="5" borderId="8" xfId="0" applyFont="1" applyFill="1" applyBorder="1"/>
    <xf numFmtId="44" fontId="12" fillId="14" borderId="8" xfId="6" applyFont="1" applyFill="1" applyBorder="1"/>
    <xf numFmtId="43" fontId="0" fillId="0" borderId="1" xfId="1" applyFont="1" applyBorder="1" applyAlignment="1">
      <alignment vertical="center"/>
    </xf>
    <xf numFmtId="43" fontId="0" fillId="0" borderId="12" xfId="1" applyFont="1" applyBorder="1" applyAlignment="1">
      <alignment vertical="center"/>
    </xf>
    <xf numFmtId="43" fontId="0" fillId="0" borderId="8" xfId="1" applyFont="1" applyBorder="1" applyAlignment="1">
      <alignment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44" fontId="0" fillId="15" borderId="8" xfId="6" applyFont="1" applyFill="1" applyBorder="1" applyAlignment="1">
      <alignment horizontal="center" vertical="center"/>
    </xf>
    <xf numFmtId="44" fontId="0" fillId="15" borderId="10" xfId="0" applyNumberFormat="1" applyFill="1" applyBorder="1" applyAlignment="1">
      <alignment horizontal="center" vertical="center"/>
    </xf>
    <xf numFmtId="43" fontId="0" fillId="0" borderId="7" xfId="1" applyFont="1" applyBorder="1" applyAlignment="1">
      <alignment horizontal="center" vertical="center"/>
    </xf>
    <xf numFmtId="0" fontId="13" fillId="0" borderId="1" xfId="0" applyFont="1" applyFill="1" applyBorder="1" applyAlignment="1">
      <alignment horizontal="center" vertical="center" wrapText="1"/>
    </xf>
  </cellXfs>
  <cellStyles count="7">
    <cellStyle name="Millares" xfId="1" builtinId="3"/>
    <cellStyle name="Moneda" xfId="6" builtinId="4"/>
    <cellStyle name="Moneda 2" xfId="4"/>
    <cellStyle name="Normal" xfId="0" builtinId="0"/>
    <cellStyle name="Normal 2" xfId="3"/>
    <cellStyle name="Normal_Hoja2" xfId="2"/>
    <cellStyle name="Porcentaj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showGridLines="0" tabSelected="1" zoomScale="80" zoomScaleNormal="80" workbookViewId="0">
      <selection activeCell="K126" sqref="K126"/>
    </sheetView>
  </sheetViews>
  <sheetFormatPr baseColWidth="10" defaultRowHeight="15" x14ac:dyDescent="0.25"/>
  <cols>
    <col min="4" max="4" width="16.85546875" bestFit="1" customWidth="1"/>
    <col min="9" max="9" width="44.7109375" customWidth="1"/>
    <col min="10" max="10" width="48.28515625" customWidth="1"/>
    <col min="11" max="13" width="19.140625" customWidth="1"/>
    <col min="14" max="14" width="14.28515625" customWidth="1"/>
    <col min="15" max="15" width="16.5703125" customWidth="1"/>
    <col min="16" max="16" width="14.28515625" customWidth="1"/>
    <col min="17" max="17" width="131.5703125" customWidth="1"/>
    <col min="18" max="18" width="91.42578125" customWidth="1"/>
  </cols>
  <sheetData>
    <row r="1" spans="1:18" x14ac:dyDescent="0.25">
      <c r="A1" s="2" t="s">
        <v>810</v>
      </c>
    </row>
    <row r="2" spans="1:18" x14ac:dyDescent="0.25">
      <c r="A2" s="2" t="s">
        <v>13</v>
      </c>
    </row>
    <row r="3" spans="1:18" x14ac:dyDescent="0.25">
      <c r="A3" s="2"/>
    </row>
    <row r="4" spans="1:18" x14ac:dyDescent="0.25">
      <c r="B4" s="82" t="s">
        <v>409</v>
      </c>
      <c r="C4" s="83"/>
      <c r="D4" s="82" t="s">
        <v>409</v>
      </c>
      <c r="E4" s="83"/>
    </row>
    <row r="5" spans="1:18" ht="45" x14ac:dyDescent="0.25">
      <c r="A5" s="1" t="s">
        <v>14</v>
      </c>
      <c r="B5" s="30" t="s">
        <v>429</v>
      </c>
      <c r="C5" s="31" t="s">
        <v>0</v>
      </c>
      <c r="D5" s="30" t="s">
        <v>429</v>
      </c>
      <c r="E5" s="31" t="s">
        <v>1</v>
      </c>
      <c r="F5" s="1" t="s">
        <v>3</v>
      </c>
      <c r="G5" s="1" t="s">
        <v>2</v>
      </c>
      <c r="H5" s="1" t="s">
        <v>4</v>
      </c>
      <c r="I5" s="1" t="s">
        <v>5</v>
      </c>
      <c r="J5" s="1" t="s">
        <v>6</v>
      </c>
      <c r="K5" s="4" t="s">
        <v>7</v>
      </c>
      <c r="L5" s="4" t="s">
        <v>8</v>
      </c>
      <c r="M5" s="4" t="s">
        <v>9</v>
      </c>
      <c r="N5" s="1" t="s">
        <v>10</v>
      </c>
      <c r="O5" s="1" t="s">
        <v>15</v>
      </c>
      <c r="P5" s="1" t="s">
        <v>11</v>
      </c>
      <c r="Q5" s="1" t="s">
        <v>12</v>
      </c>
      <c r="R5" s="1" t="s">
        <v>17</v>
      </c>
    </row>
    <row r="6" spans="1:18" ht="45.75" customHeight="1" x14ac:dyDescent="0.25">
      <c r="A6" s="3">
        <v>1</v>
      </c>
      <c r="B6" s="29" t="s">
        <v>425</v>
      </c>
      <c r="C6" s="32" t="str">
        <f t="shared" ref="C6:C37" si="0">IFERROR(VLOOKUP(B6,UR,2,FALSE),"")</f>
        <v>06</v>
      </c>
      <c r="D6" s="38" t="s">
        <v>362</v>
      </c>
      <c r="E6" s="32" t="str">
        <f t="shared" ref="E6:E37" si="1">IFERROR(VLOOKUP(D6,ue,2,FALSE),"")</f>
        <v>60</v>
      </c>
      <c r="F6" s="29" t="s">
        <v>446</v>
      </c>
      <c r="G6" s="3" t="s">
        <v>131</v>
      </c>
      <c r="H6" s="29" t="s">
        <v>28</v>
      </c>
      <c r="I6" s="35" t="str">
        <f t="shared" ref="I6:I37" si="2">IFERROR(VLOOKUP(G6,cog,2,FALSE),"")</f>
        <v>Servicio postal</v>
      </c>
      <c r="J6" s="36" t="s">
        <v>467</v>
      </c>
      <c r="K6" s="37">
        <v>1100000</v>
      </c>
      <c r="L6" s="37">
        <v>611467</v>
      </c>
      <c r="M6" s="37">
        <f t="shared" ref="M6:M37" si="3">K6-L6</f>
        <v>488533</v>
      </c>
      <c r="N6" s="3" t="s">
        <v>447</v>
      </c>
      <c r="O6" s="3" t="s">
        <v>468</v>
      </c>
      <c r="P6" s="3" t="s">
        <v>457</v>
      </c>
      <c r="Q6" s="36" t="s">
        <v>449</v>
      </c>
      <c r="R6" s="36" t="s">
        <v>448</v>
      </c>
    </row>
    <row r="7" spans="1:18" ht="60" x14ac:dyDescent="0.25">
      <c r="A7" s="3">
        <v>2</v>
      </c>
      <c r="B7" s="29" t="s">
        <v>425</v>
      </c>
      <c r="C7" s="32" t="str">
        <f t="shared" si="0"/>
        <v>06</v>
      </c>
      <c r="D7" s="38" t="s">
        <v>366</v>
      </c>
      <c r="E7" s="32" t="str">
        <f t="shared" si="1"/>
        <v>62</v>
      </c>
      <c r="F7" s="29" t="s">
        <v>446</v>
      </c>
      <c r="G7" s="3" t="s">
        <v>146</v>
      </c>
      <c r="H7" s="29" t="s">
        <v>28</v>
      </c>
      <c r="I7" s="35" t="str">
        <f t="shared" si="2"/>
        <v>Servicios legales, de contabilidad, auditoría y relacionados</v>
      </c>
      <c r="J7" s="36" t="s">
        <v>450</v>
      </c>
      <c r="K7" s="37">
        <v>1250000</v>
      </c>
      <c r="L7" s="37">
        <v>2165913</v>
      </c>
      <c r="M7" s="37">
        <f t="shared" si="3"/>
        <v>-915913</v>
      </c>
      <c r="N7" s="3" t="s">
        <v>447</v>
      </c>
      <c r="O7" s="3" t="s">
        <v>469</v>
      </c>
      <c r="P7" s="3" t="s">
        <v>457</v>
      </c>
      <c r="Q7" s="36" t="s">
        <v>448</v>
      </c>
      <c r="R7" s="36" t="s">
        <v>451</v>
      </c>
    </row>
    <row r="8" spans="1:18" ht="75" x14ac:dyDescent="0.25">
      <c r="A8" s="3">
        <v>3</v>
      </c>
      <c r="B8" s="29" t="s">
        <v>425</v>
      </c>
      <c r="C8" s="32" t="str">
        <f t="shared" si="0"/>
        <v>06</v>
      </c>
      <c r="D8" s="38" t="s">
        <v>364</v>
      </c>
      <c r="E8" s="32" t="str">
        <f t="shared" si="1"/>
        <v>53</v>
      </c>
      <c r="F8" s="29" t="s">
        <v>446</v>
      </c>
      <c r="G8" s="3" t="s">
        <v>156</v>
      </c>
      <c r="H8" s="29" t="s">
        <v>28</v>
      </c>
      <c r="I8" s="35" t="str">
        <f t="shared" si="2"/>
        <v>Servicios de investigación científica y desarrollo</v>
      </c>
      <c r="J8" s="36" t="s">
        <v>452</v>
      </c>
      <c r="K8" s="37">
        <v>600000</v>
      </c>
      <c r="L8" s="37">
        <v>600000</v>
      </c>
      <c r="M8" s="37">
        <f t="shared" si="3"/>
        <v>0</v>
      </c>
      <c r="N8" s="3" t="s">
        <v>453</v>
      </c>
      <c r="O8" s="3" t="s">
        <v>470</v>
      </c>
      <c r="P8" s="3" t="s">
        <v>457</v>
      </c>
      <c r="Q8" s="36" t="s">
        <v>454</v>
      </c>
      <c r="R8" s="36" t="s">
        <v>448</v>
      </c>
    </row>
    <row r="9" spans="1:18" ht="45" x14ac:dyDescent="0.25">
      <c r="A9" s="3">
        <v>4</v>
      </c>
      <c r="B9" s="40" t="s">
        <v>427</v>
      </c>
      <c r="C9" s="32" t="str">
        <f t="shared" si="0"/>
        <v>08</v>
      </c>
      <c r="D9" s="39" t="s">
        <v>395</v>
      </c>
      <c r="E9" s="32" t="str">
        <f t="shared" si="1"/>
        <v>26</v>
      </c>
      <c r="F9" s="29" t="s">
        <v>455</v>
      </c>
      <c r="G9" s="3" t="s">
        <v>75</v>
      </c>
      <c r="H9" s="40" t="s">
        <v>28</v>
      </c>
      <c r="I9" s="35" t="str">
        <f t="shared" si="2"/>
        <v>Materiales, accesorios y suministros médicos</v>
      </c>
      <c r="J9" s="36" t="s">
        <v>456</v>
      </c>
      <c r="K9" s="37">
        <v>700000</v>
      </c>
      <c r="L9" s="37">
        <v>162215</v>
      </c>
      <c r="M9" s="37">
        <f t="shared" si="3"/>
        <v>537785</v>
      </c>
      <c r="N9" s="3" t="s">
        <v>447</v>
      </c>
      <c r="O9" s="3" t="s">
        <v>463</v>
      </c>
      <c r="P9" s="3" t="s">
        <v>457</v>
      </c>
      <c r="Q9" s="36" t="s">
        <v>458</v>
      </c>
      <c r="R9" s="36" t="s">
        <v>459</v>
      </c>
    </row>
    <row r="10" spans="1:18" ht="30" x14ac:dyDescent="0.25">
      <c r="A10" s="3">
        <v>5</v>
      </c>
      <c r="B10" s="40" t="s">
        <v>427</v>
      </c>
      <c r="C10" s="32" t="str">
        <f t="shared" si="0"/>
        <v>08</v>
      </c>
      <c r="D10" s="39" t="s">
        <v>401</v>
      </c>
      <c r="E10" s="32" t="str">
        <f t="shared" si="1"/>
        <v>09</v>
      </c>
      <c r="F10" s="29" t="s">
        <v>446</v>
      </c>
      <c r="G10" s="3" t="s">
        <v>131</v>
      </c>
      <c r="H10" s="29" t="s">
        <v>28</v>
      </c>
      <c r="I10" s="35" t="str">
        <f t="shared" si="2"/>
        <v>Servicio postal</v>
      </c>
      <c r="J10" s="36" t="s">
        <v>460</v>
      </c>
      <c r="K10" s="37">
        <v>74210</v>
      </c>
      <c r="L10" s="37">
        <v>110221</v>
      </c>
      <c r="M10" s="37">
        <f t="shared" si="3"/>
        <v>-36011</v>
      </c>
      <c r="N10" s="3" t="s">
        <v>453</v>
      </c>
      <c r="O10" s="3" t="s">
        <v>462</v>
      </c>
      <c r="P10" s="3" t="s">
        <v>457</v>
      </c>
      <c r="Q10" s="36" t="s">
        <v>461</v>
      </c>
      <c r="R10" s="36" t="s">
        <v>448</v>
      </c>
    </row>
    <row r="11" spans="1:18" ht="60" x14ac:dyDescent="0.25">
      <c r="A11" s="3">
        <v>6</v>
      </c>
      <c r="B11" s="40" t="s">
        <v>427</v>
      </c>
      <c r="C11" s="32" t="str">
        <f t="shared" si="0"/>
        <v>08</v>
      </c>
      <c r="D11" s="39" t="s">
        <v>396</v>
      </c>
      <c r="E11" s="32" t="str">
        <f t="shared" si="1"/>
        <v>27</v>
      </c>
      <c r="F11" s="29" t="s">
        <v>455</v>
      </c>
      <c r="G11" s="3" t="s">
        <v>42</v>
      </c>
      <c r="H11" s="29" t="s">
        <v>28</v>
      </c>
      <c r="I11" s="35" t="str">
        <f t="shared" si="2"/>
        <v>Productos alimenticios para personas derivado de la prestación de servicios públicos en unidades de salud, educativas, de readaptación social y otras</v>
      </c>
      <c r="J11" s="36" t="s">
        <v>464</v>
      </c>
      <c r="K11" s="37">
        <v>2100000</v>
      </c>
      <c r="L11" s="37">
        <v>1782347</v>
      </c>
      <c r="M11" s="37">
        <f t="shared" si="3"/>
        <v>317653</v>
      </c>
      <c r="N11" s="3" t="s">
        <v>447</v>
      </c>
      <c r="O11" s="3" t="s">
        <v>465</v>
      </c>
      <c r="P11" s="3" t="s">
        <v>457</v>
      </c>
      <c r="Q11" s="36" t="s">
        <v>466</v>
      </c>
      <c r="R11" s="36" t="s">
        <v>459</v>
      </c>
    </row>
    <row r="12" spans="1:18" ht="30" x14ac:dyDescent="0.25">
      <c r="A12" s="3">
        <v>7</v>
      </c>
      <c r="B12" s="29" t="s">
        <v>426</v>
      </c>
      <c r="C12" s="32" t="str">
        <f t="shared" si="0"/>
        <v>07</v>
      </c>
      <c r="D12" s="38" t="s">
        <v>368</v>
      </c>
      <c r="E12" s="32" t="str">
        <f t="shared" si="1"/>
        <v>65</v>
      </c>
      <c r="F12" s="29" t="s">
        <v>471</v>
      </c>
      <c r="G12" s="3" t="s">
        <v>329</v>
      </c>
      <c r="H12" s="29" t="s">
        <v>28</v>
      </c>
      <c r="I12" s="35" t="str">
        <f t="shared" si="2"/>
        <v>Herramientas y máquinas herramienta</v>
      </c>
      <c r="J12" s="36" t="s">
        <v>472</v>
      </c>
      <c r="K12" s="37">
        <v>457899.62</v>
      </c>
      <c r="L12" s="37">
        <v>24084</v>
      </c>
      <c r="M12" s="37">
        <f t="shared" si="3"/>
        <v>433815.62</v>
      </c>
      <c r="N12" s="3" t="s">
        <v>453</v>
      </c>
      <c r="O12" s="3" t="s">
        <v>473</v>
      </c>
      <c r="P12" s="3" t="s">
        <v>457</v>
      </c>
      <c r="Q12" s="36" t="s">
        <v>474</v>
      </c>
      <c r="R12" s="36" t="s">
        <v>448</v>
      </c>
    </row>
    <row r="13" spans="1:18" ht="45" x14ac:dyDescent="0.25">
      <c r="A13" s="3">
        <v>8</v>
      </c>
      <c r="B13" s="29" t="s">
        <v>426</v>
      </c>
      <c r="C13" s="32" t="str">
        <f t="shared" si="0"/>
        <v>07</v>
      </c>
      <c r="D13" s="38" t="s">
        <v>374</v>
      </c>
      <c r="E13" s="32" t="str">
        <f t="shared" si="1"/>
        <v>86</v>
      </c>
      <c r="F13" s="29" t="s">
        <v>446</v>
      </c>
      <c r="G13" s="3" t="s">
        <v>184</v>
      </c>
      <c r="H13" s="29" t="s">
        <v>28</v>
      </c>
      <c r="I13" s="35" t="str">
        <f t="shared" si="2"/>
        <v>Mantenimiento y conservación menor de inmuebles para la prestación de servicios públicos</v>
      </c>
      <c r="J13" s="36" t="s">
        <v>475</v>
      </c>
      <c r="K13" s="37">
        <v>50970.06</v>
      </c>
      <c r="L13" s="37">
        <v>0</v>
      </c>
      <c r="M13" s="37">
        <f t="shared" si="3"/>
        <v>50970.06</v>
      </c>
      <c r="N13" s="3" t="s">
        <v>453</v>
      </c>
      <c r="O13" s="3" t="s">
        <v>476</v>
      </c>
      <c r="P13" s="3" t="s">
        <v>457</v>
      </c>
      <c r="Q13" s="36" t="s">
        <v>477</v>
      </c>
      <c r="R13" s="36" t="s">
        <v>448</v>
      </c>
    </row>
    <row r="14" spans="1:18" ht="60" x14ac:dyDescent="0.25">
      <c r="A14" s="3">
        <v>9</v>
      </c>
      <c r="B14" s="29" t="s">
        <v>426</v>
      </c>
      <c r="C14" s="32" t="str">
        <f t="shared" si="0"/>
        <v>07</v>
      </c>
      <c r="D14" s="38" t="s">
        <v>370</v>
      </c>
      <c r="E14" s="32" t="str">
        <f t="shared" si="1"/>
        <v>92</v>
      </c>
      <c r="F14" s="29" t="s">
        <v>446</v>
      </c>
      <c r="G14" s="3" t="s">
        <v>131</v>
      </c>
      <c r="H14" s="29" t="s">
        <v>28</v>
      </c>
      <c r="I14" s="35" t="str">
        <f t="shared" si="2"/>
        <v>Servicio postal</v>
      </c>
      <c r="J14" s="36" t="s">
        <v>478</v>
      </c>
      <c r="K14" s="37">
        <v>8129.4</v>
      </c>
      <c r="L14" s="37">
        <v>5827</v>
      </c>
      <c r="M14" s="37">
        <f t="shared" si="3"/>
        <v>2302.3999999999996</v>
      </c>
      <c r="N14" s="3" t="s">
        <v>453</v>
      </c>
      <c r="O14" s="3" t="s">
        <v>479</v>
      </c>
      <c r="P14" s="3" t="s">
        <v>457</v>
      </c>
      <c r="Q14" s="36" t="s">
        <v>480</v>
      </c>
      <c r="R14" s="36" t="s">
        <v>448</v>
      </c>
    </row>
    <row r="15" spans="1:18" ht="30" x14ac:dyDescent="0.25">
      <c r="A15" s="3">
        <v>10</v>
      </c>
      <c r="B15" s="29" t="s">
        <v>426</v>
      </c>
      <c r="C15" s="32" t="str">
        <f t="shared" si="0"/>
        <v>07</v>
      </c>
      <c r="D15" s="38" t="s">
        <v>368</v>
      </c>
      <c r="E15" s="32" t="str">
        <f t="shared" si="1"/>
        <v>65</v>
      </c>
      <c r="F15" s="29" t="s">
        <v>471</v>
      </c>
      <c r="G15" s="3" t="s">
        <v>319</v>
      </c>
      <c r="H15" s="29" t="s">
        <v>28</v>
      </c>
      <c r="I15" s="35" t="str">
        <f t="shared" si="2"/>
        <v>Maquinaria y equipo agropecuario</v>
      </c>
      <c r="J15" s="36" t="s">
        <v>481</v>
      </c>
      <c r="K15" s="37">
        <v>169194.69</v>
      </c>
      <c r="L15" s="37">
        <v>0</v>
      </c>
      <c r="M15" s="37">
        <f t="shared" si="3"/>
        <v>169194.69</v>
      </c>
      <c r="N15" s="3" t="s">
        <v>453</v>
      </c>
      <c r="O15" s="3" t="s">
        <v>482</v>
      </c>
      <c r="P15" s="3" t="s">
        <v>457</v>
      </c>
      <c r="Q15" s="36" t="s">
        <v>483</v>
      </c>
      <c r="R15" s="36" t="s">
        <v>448</v>
      </c>
    </row>
    <row r="16" spans="1:18" ht="60" x14ac:dyDescent="0.25">
      <c r="A16" s="3">
        <v>11</v>
      </c>
      <c r="B16" s="29" t="s">
        <v>426</v>
      </c>
      <c r="C16" s="32" t="str">
        <f t="shared" si="0"/>
        <v>07</v>
      </c>
      <c r="D16" s="38" t="s">
        <v>370</v>
      </c>
      <c r="E16" s="32" t="str">
        <f t="shared" si="1"/>
        <v>92</v>
      </c>
      <c r="F16" s="29" t="s">
        <v>446</v>
      </c>
      <c r="G16" s="3" t="s">
        <v>172</v>
      </c>
      <c r="H16" s="29" t="s">
        <v>28</v>
      </c>
      <c r="I16" s="35" t="str">
        <f t="shared" si="2"/>
        <v>Servicios financieros y bancarios</v>
      </c>
      <c r="J16" s="36" t="s">
        <v>484</v>
      </c>
      <c r="K16" s="37">
        <v>2400000</v>
      </c>
      <c r="L16" s="37">
        <v>2470992</v>
      </c>
      <c r="M16" s="37">
        <f t="shared" si="3"/>
        <v>-70992</v>
      </c>
      <c r="N16" s="3" t="s">
        <v>447</v>
      </c>
      <c r="O16" s="3" t="s">
        <v>485</v>
      </c>
      <c r="P16" s="3" t="s">
        <v>457</v>
      </c>
      <c r="Q16" s="36" t="s">
        <v>486</v>
      </c>
      <c r="R16" s="36" t="s">
        <v>448</v>
      </c>
    </row>
    <row r="17" spans="1:18" ht="45" x14ac:dyDescent="0.25">
      <c r="A17" s="3">
        <v>12</v>
      </c>
      <c r="B17" s="29" t="s">
        <v>426</v>
      </c>
      <c r="C17" s="32" t="str">
        <f t="shared" si="0"/>
        <v>07</v>
      </c>
      <c r="D17" s="38" t="s">
        <v>374</v>
      </c>
      <c r="E17" s="32" t="str">
        <f t="shared" si="1"/>
        <v>86</v>
      </c>
      <c r="F17" s="29" t="s">
        <v>471</v>
      </c>
      <c r="G17" s="3" t="s">
        <v>323</v>
      </c>
      <c r="H17" s="29" t="s">
        <v>28</v>
      </c>
      <c r="I17" s="35" t="str">
        <f t="shared" si="2"/>
        <v>Sistemas de aire acondicionado, calefacción y de refrigeración</v>
      </c>
      <c r="J17" s="36" t="s">
        <v>487</v>
      </c>
      <c r="K17" s="37">
        <v>39739.9</v>
      </c>
      <c r="L17" s="37">
        <v>0</v>
      </c>
      <c r="M17" s="37">
        <f t="shared" si="3"/>
        <v>39739.9</v>
      </c>
      <c r="N17" s="3" t="s">
        <v>453</v>
      </c>
      <c r="O17" s="3" t="s">
        <v>488</v>
      </c>
      <c r="P17" s="3" t="s">
        <v>457</v>
      </c>
      <c r="Q17" s="36" t="s">
        <v>489</v>
      </c>
      <c r="R17" s="36" t="s">
        <v>448</v>
      </c>
    </row>
    <row r="18" spans="1:18" ht="60" x14ac:dyDescent="0.25">
      <c r="A18" s="3">
        <v>13</v>
      </c>
      <c r="B18" s="29" t="s">
        <v>426</v>
      </c>
      <c r="C18" s="32" t="str">
        <f t="shared" si="0"/>
        <v>07</v>
      </c>
      <c r="D18" s="38" t="s">
        <v>374</v>
      </c>
      <c r="E18" s="32" t="str">
        <f t="shared" si="1"/>
        <v>86</v>
      </c>
      <c r="F18" s="29" t="s">
        <v>446</v>
      </c>
      <c r="G18" s="3" t="s">
        <v>194</v>
      </c>
      <c r="H18" s="29" t="s">
        <v>28</v>
      </c>
      <c r="I18" s="35" t="str">
        <f t="shared" si="2"/>
        <v>Instalación, reparación y mantenimiento de maquinaria y otros equipos</v>
      </c>
      <c r="J18" s="36" t="s">
        <v>490</v>
      </c>
      <c r="K18" s="37">
        <v>977850</v>
      </c>
      <c r="L18" s="37">
        <v>0</v>
      </c>
      <c r="M18" s="37">
        <f t="shared" si="3"/>
        <v>977850</v>
      </c>
      <c r="N18" s="3" t="s">
        <v>447</v>
      </c>
      <c r="O18" s="3" t="s">
        <v>491</v>
      </c>
      <c r="P18" s="3" t="s">
        <v>457</v>
      </c>
      <c r="Q18" s="36" t="s">
        <v>492</v>
      </c>
      <c r="R18" s="36" t="s">
        <v>448</v>
      </c>
    </row>
    <row r="19" spans="1:18" ht="45" x14ac:dyDescent="0.25">
      <c r="A19" s="3">
        <v>14</v>
      </c>
      <c r="B19" s="29" t="s">
        <v>426</v>
      </c>
      <c r="C19" s="32" t="str">
        <f t="shared" si="0"/>
        <v>07</v>
      </c>
      <c r="D19" s="38" t="s">
        <v>368</v>
      </c>
      <c r="E19" s="32" t="str">
        <f t="shared" si="1"/>
        <v>65</v>
      </c>
      <c r="F19" s="29" t="s">
        <v>471</v>
      </c>
      <c r="G19" s="3" t="s">
        <v>327</v>
      </c>
      <c r="H19" s="29" t="s">
        <v>28</v>
      </c>
      <c r="I19" s="35" t="str">
        <f t="shared" si="2"/>
        <v>Equipo de generación eléctrica, aparatos y accesorios eléctricos</v>
      </c>
      <c r="J19" s="36" t="s">
        <v>493</v>
      </c>
      <c r="K19" s="37">
        <v>164748.95000000001</v>
      </c>
      <c r="L19" s="37">
        <v>0</v>
      </c>
      <c r="M19" s="37">
        <f t="shared" si="3"/>
        <v>164748.95000000001</v>
      </c>
      <c r="N19" s="3" t="s">
        <v>453</v>
      </c>
      <c r="O19" s="3" t="s">
        <v>494</v>
      </c>
      <c r="P19" s="3" t="s">
        <v>457</v>
      </c>
      <c r="Q19" s="36" t="s">
        <v>495</v>
      </c>
      <c r="R19" s="36" t="s">
        <v>448</v>
      </c>
    </row>
    <row r="20" spans="1:18" ht="30" x14ac:dyDescent="0.25">
      <c r="A20" s="3">
        <v>15</v>
      </c>
      <c r="B20" s="29" t="s">
        <v>426</v>
      </c>
      <c r="C20" s="32" t="str">
        <f t="shared" si="0"/>
        <v>07</v>
      </c>
      <c r="D20" s="38" t="s">
        <v>374</v>
      </c>
      <c r="E20" s="32" t="str">
        <f t="shared" si="1"/>
        <v>86</v>
      </c>
      <c r="F20" s="29" t="s">
        <v>471</v>
      </c>
      <c r="G20" s="3" t="s">
        <v>321</v>
      </c>
      <c r="H20" s="29" t="s">
        <v>28</v>
      </c>
      <c r="I20" s="35" t="str">
        <f t="shared" si="2"/>
        <v>Maquinaria y equipo industrial</v>
      </c>
      <c r="J20" s="36" t="s">
        <v>496</v>
      </c>
      <c r="K20" s="37">
        <v>89503.1</v>
      </c>
      <c r="L20" s="37">
        <v>0</v>
      </c>
      <c r="M20" s="37">
        <f t="shared" si="3"/>
        <v>89503.1</v>
      </c>
      <c r="N20" s="3" t="s">
        <v>453</v>
      </c>
      <c r="O20" s="3" t="s">
        <v>497</v>
      </c>
      <c r="P20" s="3" t="s">
        <v>457</v>
      </c>
      <c r="Q20" s="36" t="s">
        <v>498</v>
      </c>
      <c r="R20" s="36" t="s">
        <v>448</v>
      </c>
    </row>
    <row r="21" spans="1:18" ht="45" x14ac:dyDescent="0.25">
      <c r="A21" s="3">
        <v>16</v>
      </c>
      <c r="B21" s="29" t="s">
        <v>426</v>
      </c>
      <c r="C21" s="32" t="str">
        <f t="shared" si="0"/>
        <v>07</v>
      </c>
      <c r="D21" s="38" t="s">
        <v>368</v>
      </c>
      <c r="E21" s="32" t="str">
        <f t="shared" si="1"/>
        <v>65</v>
      </c>
      <c r="F21" s="29" t="s">
        <v>446</v>
      </c>
      <c r="G21" s="3" t="s">
        <v>182</v>
      </c>
      <c r="H21" s="29" t="s">
        <v>28</v>
      </c>
      <c r="I21" s="35" t="str">
        <f t="shared" si="2"/>
        <v>Mantenimiento y conservación menor de inmuebles para la prestación de servicios administrativos</v>
      </c>
      <c r="J21" s="36" t="s">
        <v>499</v>
      </c>
      <c r="K21" s="37">
        <v>1178316.02</v>
      </c>
      <c r="L21" s="37">
        <v>0</v>
      </c>
      <c r="M21" s="37">
        <f t="shared" si="3"/>
        <v>1178316.02</v>
      </c>
      <c r="N21" s="3" t="s">
        <v>447</v>
      </c>
      <c r="O21" s="3" t="s">
        <v>500</v>
      </c>
      <c r="P21" s="3" t="s">
        <v>457</v>
      </c>
      <c r="Q21" s="36" t="s">
        <v>501</v>
      </c>
      <c r="R21" s="36" t="s">
        <v>448</v>
      </c>
    </row>
    <row r="22" spans="1:18" ht="60" x14ac:dyDescent="0.25">
      <c r="A22" s="3">
        <v>17</v>
      </c>
      <c r="B22" s="29" t="s">
        <v>426</v>
      </c>
      <c r="C22" s="32" t="str">
        <f t="shared" si="0"/>
        <v>07</v>
      </c>
      <c r="D22" s="39" t="s">
        <v>370</v>
      </c>
      <c r="E22" s="32" t="str">
        <f t="shared" si="1"/>
        <v>92</v>
      </c>
      <c r="F22" s="29" t="s">
        <v>455</v>
      </c>
      <c r="G22" s="3" t="s">
        <v>52</v>
      </c>
      <c r="H22" s="29" t="s">
        <v>24</v>
      </c>
      <c r="I22" s="35" t="str">
        <f t="shared" si="2"/>
        <v>Productos minerales no metálicos</v>
      </c>
      <c r="J22" s="36" t="s">
        <v>502</v>
      </c>
      <c r="K22" s="37">
        <v>615721</v>
      </c>
      <c r="L22" s="37">
        <v>262109</v>
      </c>
      <c r="M22" s="37">
        <f t="shared" si="3"/>
        <v>353612</v>
      </c>
      <c r="N22" s="3" t="s">
        <v>453</v>
      </c>
      <c r="O22" s="3" t="s">
        <v>503</v>
      </c>
      <c r="P22" s="3" t="s">
        <v>457</v>
      </c>
      <c r="Q22" s="36" t="s">
        <v>504</v>
      </c>
      <c r="R22" s="36" t="s">
        <v>448</v>
      </c>
    </row>
    <row r="23" spans="1:18" ht="60" x14ac:dyDescent="0.25">
      <c r="A23" s="3">
        <v>18</v>
      </c>
      <c r="B23" s="29" t="s">
        <v>426</v>
      </c>
      <c r="C23" s="32" t="str">
        <f t="shared" si="0"/>
        <v>07</v>
      </c>
      <c r="D23" s="39" t="s">
        <v>370</v>
      </c>
      <c r="E23" s="32" t="str">
        <f t="shared" si="1"/>
        <v>92</v>
      </c>
      <c r="F23" s="29" t="s">
        <v>455</v>
      </c>
      <c r="G23" s="3" t="s">
        <v>54</v>
      </c>
      <c r="H23" s="29" t="s">
        <v>24</v>
      </c>
      <c r="I23" s="35" t="str">
        <f t="shared" si="2"/>
        <v>Cemento y productos de concreto</v>
      </c>
      <c r="J23" s="36" t="s">
        <v>505</v>
      </c>
      <c r="K23" s="37">
        <v>63619</v>
      </c>
      <c r="L23" s="37">
        <v>99813</v>
      </c>
      <c r="M23" s="37">
        <f t="shared" si="3"/>
        <v>-36194</v>
      </c>
      <c r="N23" s="3" t="s">
        <v>453</v>
      </c>
      <c r="O23" s="3" t="s">
        <v>503</v>
      </c>
      <c r="P23" s="3" t="s">
        <v>457</v>
      </c>
      <c r="Q23" s="36" t="s">
        <v>504</v>
      </c>
      <c r="R23" s="36" t="s">
        <v>448</v>
      </c>
    </row>
    <row r="24" spans="1:18" ht="60" x14ac:dyDescent="0.25">
      <c r="A24" s="3">
        <v>19</v>
      </c>
      <c r="B24" s="29" t="s">
        <v>426</v>
      </c>
      <c r="C24" s="32" t="str">
        <f t="shared" si="0"/>
        <v>07</v>
      </c>
      <c r="D24" s="39" t="s">
        <v>370</v>
      </c>
      <c r="E24" s="32" t="str">
        <f t="shared" si="1"/>
        <v>92</v>
      </c>
      <c r="F24" s="29" t="s">
        <v>455</v>
      </c>
      <c r="G24" s="3" t="s">
        <v>56</v>
      </c>
      <c r="H24" s="29" t="s">
        <v>24</v>
      </c>
      <c r="I24" s="35" t="str">
        <f t="shared" si="2"/>
        <v>Cal, yeso y productos de yeso</v>
      </c>
      <c r="J24" s="36" t="s">
        <v>506</v>
      </c>
      <c r="K24" s="37">
        <v>43529</v>
      </c>
      <c r="L24" s="37">
        <v>105662</v>
      </c>
      <c r="M24" s="37">
        <f t="shared" si="3"/>
        <v>-62133</v>
      </c>
      <c r="N24" s="3" t="s">
        <v>453</v>
      </c>
      <c r="O24" s="3" t="s">
        <v>503</v>
      </c>
      <c r="P24" s="3" t="s">
        <v>457</v>
      </c>
      <c r="Q24" s="36" t="s">
        <v>504</v>
      </c>
      <c r="R24" s="36" t="s">
        <v>448</v>
      </c>
    </row>
    <row r="25" spans="1:18" ht="60" x14ac:dyDescent="0.25">
      <c r="A25" s="3">
        <v>20</v>
      </c>
      <c r="B25" s="29" t="s">
        <v>426</v>
      </c>
      <c r="C25" s="32" t="str">
        <f t="shared" si="0"/>
        <v>07</v>
      </c>
      <c r="D25" s="39" t="s">
        <v>370</v>
      </c>
      <c r="E25" s="32" t="str">
        <f t="shared" si="1"/>
        <v>92</v>
      </c>
      <c r="F25" s="29" t="s">
        <v>455</v>
      </c>
      <c r="G25" s="3" t="s">
        <v>58</v>
      </c>
      <c r="H25" s="29" t="s">
        <v>24</v>
      </c>
      <c r="I25" s="35" t="str">
        <f t="shared" si="2"/>
        <v>Madera y productos de madera</v>
      </c>
      <c r="J25" s="36" t="s">
        <v>507</v>
      </c>
      <c r="K25" s="37">
        <v>69328</v>
      </c>
      <c r="L25" s="37">
        <v>75700</v>
      </c>
      <c r="M25" s="37">
        <f t="shared" si="3"/>
        <v>-6372</v>
      </c>
      <c r="N25" s="3" t="s">
        <v>453</v>
      </c>
      <c r="O25" s="3" t="s">
        <v>503</v>
      </c>
      <c r="P25" s="3" t="s">
        <v>457</v>
      </c>
      <c r="Q25" s="36" t="s">
        <v>504</v>
      </c>
      <c r="R25" s="36" t="s">
        <v>448</v>
      </c>
    </row>
    <row r="26" spans="1:18" ht="60" x14ac:dyDescent="0.25">
      <c r="A26" s="3">
        <v>21</v>
      </c>
      <c r="B26" s="29" t="s">
        <v>426</v>
      </c>
      <c r="C26" s="32" t="str">
        <f t="shared" si="0"/>
        <v>07</v>
      </c>
      <c r="D26" s="39" t="s">
        <v>370</v>
      </c>
      <c r="E26" s="32" t="str">
        <f t="shared" si="1"/>
        <v>92</v>
      </c>
      <c r="F26" s="29" t="s">
        <v>455</v>
      </c>
      <c r="G26" s="3" t="s">
        <v>62</v>
      </c>
      <c r="H26" s="29" t="s">
        <v>24</v>
      </c>
      <c r="I26" s="35" t="str">
        <f t="shared" si="2"/>
        <v>Material eléctrico y electrónico</v>
      </c>
      <c r="J26" s="36" t="s">
        <v>508</v>
      </c>
      <c r="K26" s="37">
        <v>352689</v>
      </c>
      <c r="L26" s="37">
        <v>254024</v>
      </c>
      <c r="M26" s="37">
        <f t="shared" si="3"/>
        <v>98665</v>
      </c>
      <c r="N26" s="3" t="s">
        <v>453</v>
      </c>
      <c r="O26" s="3" t="s">
        <v>503</v>
      </c>
      <c r="P26" s="3" t="s">
        <v>457</v>
      </c>
      <c r="Q26" s="36" t="s">
        <v>504</v>
      </c>
      <c r="R26" s="36" t="s">
        <v>448</v>
      </c>
    </row>
    <row r="27" spans="1:18" ht="60" x14ac:dyDescent="0.25">
      <c r="A27" s="3">
        <v>22</v>
      </c>
      <c r="B27" s="29" t="s">
        <v>426</v>
      </c>
      <c r="C27" s="32" t="str">
        <f t="shared" si="0"/>
        <v>07</v>
      </c>
      <c r="D27" s="39" t="s">
        <v>370</v>
      </c>
      <c r="E27" s="32" t="str">
        <f t="shared" si="1"/>
        <v>92</v>
      </c>
      <c r="F27" s="29" t="s">
        <v>455</v>
      </c>
      <c r="G27" s="3" t="s">
        <v>64</v>
      </c>
      <c r="H27" s="29" t="s">
        <v>24</v>
      </c>
      <c r="I27" s="35" t="str">
        <f t="shared" si="2"/>
        <v>Artículos metálicos para la construcción</v>
      </c>
      <c r="J27" s="36" t="s">
        <v>509</v>
      </c>
      <c r="K27" s="37">
        <v>202365</v>
      </c>
      <c r="L27" s="37">
        <v>138463</v>
      </c>
      <c r="M27" s="37">
        <f t="shared" si="3"/>
        <v>63902</v>
      </c>
      <c r="N27" s="3" t="s">
        <v>453</v>
      </c>
      <c r="O27" s="3" t="s">
        <v>503</v>
      </c>
      <c r="P27" s="3" t="s">
        <v>457</v>
      </c>
      <c r="Q27" s="36" t="s">
        <v>504</v>
      </c>
      <c r="R27" s="36" t="s">
        <v>448</v>
      </c>
    </row>
    <row r="28" spans="1:18" ht="60" x14ac:dyDescent="0.25">
      <c r="A28" s="3">
        <v>23</v>
      </c>
      <c r="B28" s="29" t="s">
        <v>426</v>
      </c>
      <c r="C28" s="32" t="str">
        <f t="shared" si="0"/>
        <v>07</v>
      </c>
      <c r="D28" s="39" t="s">
        <v>370</v>
      </c>
      <c r="E28" s="32" t="str">
        <f t="shared" si="1"/>
        <v>92</v>
      </c>
      <c r="F28" s="29" t="s">
        <v>455</v>
      </c>
      <c r="G28" s="3" t="s">
        <v>79</v>
      </c>
      <c r="H28" s="29" t="s">
        <v>24</v>
      </c>
      <c r="I28" s="35" t="str">
        <f t="shared" si="2"/>
        <v>Fibras sintéticas, hules, plásticos y derivados</v>
      </c>
      <c r="J28" s="36" t="s">
        <v>510</v>
      </c>
      <c r="K28" s="37">
        <v>108390</v>
      </c>
      <c r="L28" s="37">
        <v>95817</v>
      </c>
      <c r="M28" s="37">
        <f t="shared" si="3"/>
        <v>12573</v>
      </c>
      <c r="N28" s="3" t="s">
        <v>453</v>
      </c>
      <c r="O28" s="3" t="s">
        <v>503</v>
      </c>
      <c r="P28" s="3" t="s">
        <v>457</v>
      </c>
      <c r="Q28" s="36" t="s">
        <v>504</v>
      </c>
      <c r="R28" s="36" t="s">
        <v>448</v>
      </c>
    </row>
    <row r="29" spans="1:18" ht="60" x14ac:dyDescent="0.25">
      <c r="A29" s="3">
        <v>24</v>
      </c>
      <c r="B29" s="29" t="s">
        <v>426</v>
      </c>
      <c r="C29" s="32" t="str">
        <f t="shared" si="0"/>
        <v>07</v>
      </c>
      <c r="D29" s="39" t="s">
        <v>370</v>
      </c>
      <c r="E29" s="32" t="str">
        <f t="shared" si="1"/>
        <v>92</v>
      </c>
      <c r="F29" s="29" t="s">
        <v>455</v>
      </c>
      <c r="G29" s="3" t="s">
        <v>68</v>
      </c>
      <c r="H29" s="29" t="s">
        <v>24</v>
      </c>
      <c r="I29" s="35" t="str">
        <f t="shared" si="2"/>
        <v>Otros materiales y artículos de construcción y reparación</v>
      </c>
      <c r="J29" s="36" t="s">
        <v>511</v>
      </c>
      <c r="K29" s="37">
        <v>3035894</v>
      </c>
      <c r="L29" s="43">
        <v>1506891</v>
      </c>
      <c r="M29" s="37">
        <f t="shared" si="3"/>
        <v>1529003</v>
      </c>
      <c r="N29" s="3" t="s">
        <v>447</v>
      </c>
      <c r="O29" s="3" t="s">
        <v>503</v>
      </c>
      <c r="P29" s="3" t="s">
        <v>457</v>
      </c>
      <c r="Q29" s="36" t="s">
        <v>504</v>
      </c>
      <c r="R29" s="36" t="s">
        <v>448</v>
      </c>
    </row>
    <row r="30" spans="1:18" ht="60" x14ac:dyDescent="0.25">
      <c r="A30" s="3">
        <v>25</v>
      </c>
      <c r="B30" s="29" t="s">
        <v>426</v>
      </c>
      <c r="C30" s="32" t="str">
        <f t="shared" si="0"/>
        <v>07</v>
      </c>
      <c r="D30" s="39" t="s">
        <v>370</v>
      </c>
      <c r="E30" s="32" t="str">
        <f t="shared" si="1"/>
        <v>92</v>
      </c>
      <c r="F30" s="29" t="s">
        <v>455</v>
      </c>
      <c r="G30" s="3" t="s">
        <v>81</v>
      </c>
      <c r="H30" s="29" t="s">
        <v>24</v>
      </c>
      <c r="I30" s="35" t="str">
        <f t="shared" si="2"/>
        <v>Otros productos químicos</v>
      </c>
      <c r="J30" s="36" t="s">
        <v>512</v>
      </c>
      <c r="K30" s="37">
        <v>13860</v>
      </c>
      <c r="L30" s="37">
        <v>7234</v>
      </c>
      <c r="M30" s="37">
        <f t="shared" si="3"/>
        <v>6626</v>
      </c>
      <c r="N30" s="3" t="s">
        <v>453</v>
      </c>
      <c r="O30" s="3" t="s">
        <v>503</v>
      </c>
      <c r="P30" s="3" t="s">
        <v>457</v>
      </c>
      <c r="Q30" s="36" t="s">
        <v>504</v>
      </c>
      <c r="R30" s="36" t="s">
        <v>448</v>
      </c>
    </row>
    <row r="31" spans="1:18" ht="60" x14ac:dyDescent="0.25">
      <c r="A31" s="3">
        <v>26</v>
      </c>
      <c r="B31" s="29" t="s">
        <v>426</v>
      </c>
      <c r="C31" s="32" t="str">
        <f t="shared" si="0"/>
        <v>07</v>
      </c>
      <c r="D31" s="39" t="s">
        <v>370</v>
      </c>
      <c r="E31" s="32" t="str">
        <f t="shared" si="1"/>
        <v>92</v>
      </c>
      <c r="F31" s="29" t="s">
        <v>455</v>
      </c>
      <c r="G31" s="3" t="s">
        <v>89</v>
      </c>
      <c r="H31" s="29" t="s">
        <v>22</v>
      </c>
      <c r="I31" s="35" t="str">
        <f t="shared" si="2"/>
        <v>Combustibles, lubricantes y aditivos para maquinaria y equipo de producción</v>
      </c>
      <c r="J31" s="36" t="s">
        <v>513</v>
      </c>
      <c r="K31" s="37">
        <v>79123</v>
      </c>
      <c r="L31" s="37">
        <v>24304</v>
      </c>
      <c r="M31" s="37">
        <f t="shared" si="3"/>
        <v>54819</v>
      </c>
      <c r="N31" s="3" t="s">
        <v>453</v>
      </c>
      <c r="O31" s="3" t="s">
        <v>503</v>
      </c>
      <c r="P31" s="3" t="s">
        <v>457</v>
      </c>
      <c r="Q31" s="36" t="s">
        <v>504</v>
      </c>
      <c r="R31" s="36" t="s">
        <v>448</v>
      </c>
    </row>
    <row r="32" spans="1:18" ht="60" x14ac:dyDescent="0.25">
      <c r="A32" s="3">
        <v>27</v>
      </c>
      <c r="B32" s="29" t="s">
        <v>426</v>
      </c>
      <c r="C32" s="32" t="str">
        <f t="shared" si="0"/>
        <v>07</v>
      </c>
      <c r="D32" s="39" t="s">
        <v>370</v>
      </c>
      <c r="E32" s="32" t="str">
        <f t="shared" si="1"/>
        <v>92</v>
      </c>
      <c r="F32" s="29" t="s">
        <v>455</v>
      </c>
      <c r="G32" s="3" t="s">
        <v>103</v>
      </c>
      <c r="H32" s="29" t="s">
        <v>24</v>
      </c>
      <c r="I32" s="35" t="str">
        <f t="shared" si="2"/>
        <v>Refacciones y accesorios menores de edificios</v>
      </c>
      <c r="J32" s="36" t="s">
        <v>514</v>
      </c>
      <c r="K32" s="37">
        <v>435333</v>
      </c>
      <c r="L32" s="37">
        <v>162848</v>
      </c>
      <c r="M32" s="37">
        <f t="shared" si="3"/>
        <v>272485</v>
      </c>
      <c r="N32" s="3" t="s">
        <v>453</v>
      </c>
      <c r="O32" s="3" t="s">
        <v>503</v>
      </c>
      <c r="P32" s="3" t="s">
        <v>457</v>
      </c>
      <c r="Q32" s="36" t="s">
        <v>504</v>
      </c>
      <c r="R32" s="36" t="s">
        <v>448</v>
      </c>
    </row>
    <row r="33" spans="1:18" ht="60" x14ac:dyDescent="0.25">
      <c r="A33" s="3">
        <v>28</v>
      </c>
      <c r="B33" s="29" t="s">
        <v>426</v>
      </c>
      <c r="C33" s="32" t="str">
        <f t="shared" si="0"/>
        <v>07</v>
      </c>
      <c r="D33" s="39" t="s">
        <v>370</v>
      </c>
      <c r="E33" s="32" t="str">
        <f t="shared" si="1"/>
        <v>92</v>
      </c>
      <c r="F33" s="29" t="s">
        <v>455</v>
      </c>
      <c r="G33" s="3" t="s">
        <v>115</v>
      </c>
      <c r="H33" s="29" t="s">
        <v>24</v>
      </c>
      <c r="I33" s="35" t="str">
        <f t="shared" si="2"/>
        <v>Refacciones y accesorios menores otros bienes muebles</v>
      </c>
      <c r="J33" s="36" t="s">
        <v>515</v>
      </c>
      <c r="K33" s="37">
        <v>462536</v>
      </c>
      <c r="L33" s="37">
        <v>199723</v>
      </c>
      <c r="M33" s="37">
        <f t="shared" si="3"/>
        <v>262813</v>
      </c>
      <c r="N33" s="3" t="s">
        <v>453</v>
      </c>
      <c r="O33" s="3" t="s">
        <v>503</v>
      </c>
      <c r="P33" s="3" t="s">
        <v>457</v>
      </c>
      <c r="Q33" s="36" t="s">
        <v>504</v>
      </c>
      <c r="R33" s="36" t="s">
        <v>448</v>
      </c>
    </row>
    <row r="34" spans="1:18" ht="60" x14ac:dyDescent="0.25">
      <c r="A34" s="3">
        <v>29</v>
      </c>
      <c r="B34" s="29" t="s">
        <v>426</v>
      </c>
      <c r="C34" s="32" t="str">
        <f t="shared" si="0"/>
        <v>07</v>
      </c>
      <c r="D34" s="39" t="s">
        <v>370</v>
      </c>
      <c r="E34" s="32" t="str">
        <f t="shared" si="1"/>
        <v>92</v>
      </c>
      <c r="F34" s="29" t="s">
        <v>455</v>
      </c>
      <c r="G34" s="3" t="s">
        <v>60</v>
      </c>
      <c r="H34" s="29" t="s">
        <v>28</v>
      </c>
      <c r="I34" s="35" t="str">
        <f t="shared" si="2"/>
        <v>Vidrio y productos de vidrio</v>
      </c>
      <c r="J34" s="36" t="s">
        <v>516</v>
      </c>
      <c r="K34" s="37">
        <v>63028</v>
      </c>
      <c r="L34" s="37">
        <v>59773</v>
      </c>
      <c r="M34" s="37">
        <f t="shared" si="3"/>
        <v>3255</v>
      </c>
      <c r="N34" s="3" t="s">
        <v>453</v>
      </c>
      <c r="O34" s="3" t="s">
        <v>503</v>
      </c>
      <c r="P34" s="3" t="s">
        <v>457</v>
      </c>
      <c r="Q34" s="36" t="s">
        <v>504</v>
      </c>
      <c r="R34" s="36" t="s">
        <v>448</v>
      </c>
    </row>
    <row r="35" spans="1:18" ht="60" x14ac:dyDescent="0.25">
      <c r="A35" s="3">
        <v>30</v>
      </c>
      <c r="B35" s="29" t="s">
        <v>426</v>
      </c>
      <c r="C35" s="32" t="str">
        <f t="shared" si="0"/>
        <v>07</v>
      </c>
      <c r="D35" s="39" t="s">
        <v>370</v>
      </c>
      <c r="E35" s="32" t="str">
        <f t="shared" si="1"/>
        <v>92</v>
      </c>
      <c r="F35" s="29" t="s">
        <v>455</v>
      </c>
      <c r="G35" s="3" t="s">
        <v>66</v>
      </c>
      <c r="H35" s="29" t="s">
        <v>28</v>
      </c>
      <c r="I35" s="35" t="str">
        <f t="shared" si="2"/>
        <v>Materiales complementarios</v>
      </c>
      <c r="J35" s="36" t="s">
        <v>517</v>
      </c>
      <c r="K35" s="37">
        <v>4121</v>
      </c>
      <c r="L35" s="37">
        <v>51187</v>
      </c>
      <c r="M35" s="37">
        <f t="shared" si="3"/>
        <v>-47066</v>
      </c>
      <c r="N35" s="3" t="s">
        <v>518</v>
      </c>
      <c r="O35" s="3" t="s">
        <v>503</v>
      </c>
      <c r="P35" s="3" t="s">
        <v>457</v>
      </c>
      <c r="Q35" s="36" t="s">
        <v>504</v>
      </c>
      <c r="R35" s="36" t="s">
        <v>448</v>
      </c>
    </row>
    <row r="36" spans="1:18" ht="60" x14ac:dyDescent="0.25">
      <c r="A36" s="3">
        <v>31</v>
      </c>
      <c r="B36" s="29" t="s">
        <v>426</v>
      </c>
      <c r="C36" s="32" t="str">
        <f t="shared" si="0"/>
        <v>07</v>
      </c>
      <c r="D36" s="39" t="s">
        <v>370</v>
      </c>
      <c r="E36" s="32" t="str">
        <f t="shared" si="1"/>
        <v>92</v>
      </c>
      <c r="F36" s="29" t="s">
        <v>455</v>
      </c>
      <c r="G36" s="3" t="s">
        <v>70</v>
      </c>
      <c r="H36" s="29" t="s">
        <v>28</v>
      </c>
      <c r="I36" s="35" t="str">
        <f t="shared" si="2"/>
        <v>Fertilizantes, pesticidas y otros agroquímicos</v>
      </c>
      <c r="J36" s="36" t="s">
        <v>519</v>
      </c>
      <c r="K36" s="37">
        <v>292764</v>
      </c>
      <c r="L36" s="37">
        <v>27915</v>
      </c>
      <c r="M36" s="37">
        <f t="shared" si="3"/>
        <v>264849</v>
      </c>
      <c r="N36" s="3" t="s">
        <v>453</v>
      </c>
      <c r="O36" s="3" t="s">
        <v>503</v>
      </c>
      <c r="P36" s="3" t="s">
        <v>457</v>
      </c>
      <c r="Q36" s="36" t="s">
        <v>504</v>
      </c>
      <c r="R36" s="36" t="s">
        <v>448</v>
      </c>
    </row>
    <row r="37" spans="1:18" ht="30" x14ac:dyDescent="0.25">
      <c r="A37" s="3">
        <v>32</v>
      </c>
      <c r="B37" s="29" t="s">
        <v>426</v>
      </c>
      <c r="C37" s="32" t="str">
        <f t="shared" si="0"/>
        <v>07</v>
      </c>
      <c r="D37" s="39" t="s">
        <v>368</v>
      </c>
      <c r="E37" s="32" t="str">
        <f t="shared" si="1"/>
        <v>65</v>
      </c>
      <c r="F37" s="29" t="s">
        <v>471</v>
      </c>
      <c r="G37" s="3" t="s">
        <v>317</v>
      </c>
      <c r="H37" s="29" t="s">
        <v>28</v>
      </c>
      <c r="I37" s="35" t="str">
        <f t="shared" si="2"/>
        <v>Carrocerías, remolques y equipo auxiliar de transporte</v>
      </c>
      <c r="J37" s="36" t="s">
        <v>520</v>
      </c>
      <c r="K37" s="37">
        <v>28033.33</v>
      </c>
      <c r="L37" s="37">
        <v>0</v>
      </c>
      <c r="M37" s="37">
        <f t="shared" si="3"/>
        <v>28033.33</v>
      </c>
      <c r="N37" s="3" t="s">
        <v>453</v>
      </c>
      <c r="O37" s="3" t="s">
        <v>521</v>
      </c>
      <c r="P37" s="3" t="s">
        <v>457</v>
      </c>
      <c r="Q37" s="36" t="s">
        <v>522</v>
      </c>
      <c r="R37" s="36" t="s">
        <v>448</v>
      </c>
    </row>
    <row r="38" spans="1:18" ht="30" x14ac:dyDescent="0.25">
      <c r="A38" s="3">
        <v>33</v>
      </c>
      <c r="B38" s="29" t="s">
        <v>426</v>
      </c>
      <c r="C38" s="32" t="str">
        <f t="shared" ref="C38:C69" si="4">IFERROR(VLOOKUP(B38,UR,2,FALSE),"")</f>
        <v>07</v>
      </c>
      <c r="D38" s="38" t="s">
        <v>374</v>
      </c>
      <c r="E38" s="32" t="str">
        <f t="shared" ref="E38:E69" si="5">IFERROR(VLOOKUP(D38,ue,2,FALSE),"")</f>
        <v>86</v>
      </c>
      <c r="F38" s="29" t="s">
        <v>455</v>
      </c>
      <c r="G38" s="3" t="s">
        <v>101</v>
      </c>
      <c r="H38" s="29" t="s">
        <v>24</v>
      </c>
      <c r="I38" s="35" t="str">
        <f t="shared" ref="I38:I69" si="6">IFERROR(VLOOKUP(G38,cog,2,FALSE),"")</f>
        <v>Herramientas menores</v>
      </c>
      <c r="J38" s="36" t="s">
        <v>523</v>
      </c>
      <c r="K38" s="37">
        <v>30325.62</v>
      </c>
      <c r="L38" s="37">
        <v>20791</v>
      </c>
      <c r="M38" s="37">
        <f t="shared" ref="M38:M69" si="7">K38-L38</f>
        <v>9534.619999999999</v>
      </c>
      <c r="N38" s="3" t="s">
        <v>453</v>
      </c>
      <c r="O38" s="3" t="s">
        <v>524</v>
      </c>
      <c r="P38" s="3" t="s">
        <v>457</v>
      </c>
      <c r="Q38" s="36" t="s">
        <v>525</v>
      </c>
      <c r="R38" s="36" t="s">
        <v>448</v>
      </c>
    </row>
    <row r="39" spans="1:18" ht="30" x14ac:dyDescent="0.25">
      <c r="A39" s="3">
        <v>34</v>
      </c>
      <c r="B39" s="29" t="s">
        <v>424</v>
      </c>
      <c r="C39" s="32" t="str">
        <f t="shared" si="4"/>
        <v>05</v>
      </c>
      <c r="D39" s="38" t="s">
        <v>378</v>
      </c>
      <c r="E39" s="32" t="str">
        <f t="shared" si="5"/>
        <v>68</v>
      </c>
      <c r="F39" s="29" t="s">
        <v>446</v>
      </c>
      <c r="G39" s="3" t="s">
        <v>220</v>
      </c>
      <c r="H39" s="29" t="s">
        <v>22</v>
      </c>
      <c r="I39" s="35" t="str">
        <f t="shared" si="6"/>
        <v>Gastos de orden social</v>
      </c>
      <c r="J39" s="36" t="s">
        <v>526</v>
      </c>
      <c r="K39" s="37">
        <v>203266.8</v>
      </c>
      <c r="L39" s="37">
        <v>0</v>
      </c>
      <c r="M39" s="37">
        <f t="shared" si="7"/>
        <v>203266.8</v>
      </c>
      <c r="N39" s="3" t="s">
        <v>453</v>
      </c>
      <c r="O39" s="3" t="s">
        <v>527</v>
      </c>
      <c r="P39" s="3" t="s">
        <v>457</v>
      </c>
      <c r="Q39" s="36" t="s">
        <v>528</v>
      </c>
      <c r="R39" s="36" t="s">
        <v>448</v>
      </c>
    </row>
    <row r="40" spans="1:18" ht="45" x14ac:dyDescent="0.25">
      <c r="A40" s="3">
        <v>35</v>
      </c>
      <c r="B40" s="29" t="s">
        <v>424</v>
      </c>
      <c r="C40" s="32" t="str">
        <f t="shared" si="4"/>
        <v>05</v>
      </c>
      <c r="D40" s="38" t="s">
        <v>378</v>
      </c>
      <c r="E40" s="32" t="str">
        <f t="shared" si="5"/>
        <v>68</v>
      </c>
      <c r="F40" s="29" t="s">
        <v>446</v>
      </c>
      <c r="G40" s="3" t="s">
        <v>220</v>
      </c>
      <c r="H40" s="29" t="s">
        <v>22</v>
      </c>
      <c r="I40" s="35" t="str">
        <f t="shared" si="6"/>
        <v>Gastos de orden social</v>
      </c>
      <c r="J40" s="36" t="s">
        <v>529</v>
      </c>
      <c r="K40" s="37">
        <v>600493.32999999996</v>
      </c>
      <c r="L40" s="37">
        <v>0</v>
      </c>
      <c r="M40" s="37">
        <f t="shared" si="7"/>
        <v>600493.32999999996</v>
      </c>
      <c r="N40" s="3" t="s">
        <v>453</v>
      </c>
      <c r="O40" s="3" t="s">
        <v>530</v>
      </c>
      <c r="P40" s="3" t="s">
        <v>457</v>
      </c>
      <c r="Q40" s="36" t="s">
        <v>448</v>
      </c>
      <c r="R40" s="36" t="s">
        <v>537</v>
      </c>
    </row>
    <row r="41" spans="1:18" ht="45" x14ac:dyDescent="0.25">
      <c r="A41" s="3">
        <v>36</v>
      </c>
      <c r="B41" s="29" t="s">
        <v>424</v>
      </c>
      <c r="C41" s="32" t="str">
        <f t="shared" si="4"/>
        <v>05</v>
      </c>
      <c r="D41" s="38" t="s">
        <v>378</v>
      </c>
      <c r="E41" s="32" t="str">
        <f t="shared" si="5"/>
        <v>68</v>
      </c>
      <c r="F41" s="29" t="s">
        <v>455</v>
      </c>
      <c r="G41" s="3" t="s">
        <v>91</v>
      </c>
      <c r="H41" s="29" t="s">
        <v>24</v>
      </c>
      <c r="I41" s="35" t="str">
        <f t="shared" si="6"/>
        <v>Vestuario y uniformes</v>
      </c>
      <c r="J41" s="36" t="s">
        <v>531</v>
      </c>
      <c r="K41" s="37">
        <v>836954.09</v>
      </c>
      <c r="L41" s="37">
        <v>1122947</v>
      </c>
      <c r="M41" s="37">
        <f t="shared" si="7"/>
        <v>-285992.91000000003</v>
      </c>
      <c r="N41" s="3" t="s">
        <v>447</v>
      </c>
      <c r="O41" s="3" t="s">
        <v>532</v>
      </c>
      <c r="P41" s="3" t="s">
        <v>457</v>
      </c>
      <c r="Q41" s="36" t="s">
        <v>533</v>
      </c>
      <c r="R41" s="36" t="s">
        <v>534</v>
      </c>
    </row>
    <row r="42" spans="1:18" ht="30" x14ac:dyDescent="0.25">
      <c r="A42" s="3">
        <v>37</v>
      </c>
      <c r="B42" s="29" t="s">
        <v>424</v>
      </c>
      <c r="C42" s="32" t="str">
        <f t="shared" si="4"/>
        <v>05</v>
      </c>
      <c r="D42" s="38" t="s">
        <v>378</v>
      </c>
      <c r="E42" s="32" t="str">
        <f t="shared" si="5"/>
        <v>68</v>
      </c>
      <c r="F42" s="29" t="s">
        <v>455</v>
      </c>
      <c r="G42" s="3" t="s">
        <v>91</v>
      </c>
      <c r="H42" s="29" t="s">
        <v>22</v>
      </c>
      <c r="I42" s="35" t="str">
        <f t="shared" si="6"/>
        <v>Vestuario y uniformes</v>
      </c>
      <c r="J42" s="36" t="s">
        <v>535</v>
      </c>
      <c r="K42" s="37">
        <v>2255616</v>
      </c>
      <c r="L42" s="37">
        <v>2097326</v>
      </c>
      <c r="M42" s="37">
        <f t="shared" si="7"/>
        <v>158290</v>
      </c>
      <c r="N42" s="3" t="s">
        <v>447</v>
      </c>
      <c r="O42" s="3" t="s">
        <v>536</v>
      </c>
      <c r="P42" s="3" t="s">
        <v>457</v>
      </c>
      <c r="Q42" s="36" t="s">
        <v>539</v>
      </c>
      <c r="R42" s="36" t="s">
        <v>538</v>
      </c>
    </row>
    <row r="43" spans="1:18" ht="45" x14ac:dyDescent="0.25">
      <c r="A43" s="3">
        <v>38</v>
      </c>
      <c r="B43" s="29" t="s">
        <v>424</v>
      </c>
      <c r="C43" s="32" t="str">
        <f t="shared" si="4"/>
        <v>05</v>
      </c>
      <c r="D43" s="38" t="s">
        <v>378</v>
      </c>
      <c r="E43" s="32" t="str">
        <f t="shared" si="5"/>
        <v>68</v>
      </c>
      <c r="F43" s="29" t="s">
        <v>446</v>
      </c>
      <c r="G43" s="3" t="s">
        <v>220</v>
      </c>
      <c r="H43" s="29" t="s">
        <v>28</v>
      </c>
      <c r="I43" s="35" t="str">
        <f t="shared" si="6"/>
        <v>Gastos de orden social</v>
      </c>
      <c r="J43" s="36" t="s">
        <v>540</v>
      </c>
      <c r="K43" s="37">
        <v>1679200</v>
      </c>
      <c r="L43" s="37">
        <v>2605896</v>
      </c>
      <c r="M43" s="37">
        <f t="shared" si="7"/>
        <v>-926696</v>
      </c>
      <c r="N43" s="3" t="s">
        <v>447</v>
      </c>
      <c r="O43" s="3" t="s">
        <v>541</v>
      </c>
      <c r="P43" s="3" t="s">
        <v>457</v>
      </c>
      <c r="Q43" s="36" t="s">
        <v>448</v>
      </c>
      <c r="R43" s="36" t="s">
        <v>542</v>
      </c>
    </row>
    <row r="44" spans="1:18" ht="45" x14ac:dyDescent="0.25">
      <c r="A44" s="3">
        <v>39</v>
      </c>
      <c r="B44" s="29" t="s">
        <v>424</v>
      </c>
      <c r="C44" s="32" t="str">
        <f t="shared" si="4"/>
        <v>05</v>
      </c>
      <c r="D44" s="38" t="s">
        <v>386</v>
      </c>
      <c r="E44" s="32" t="str">
        <f t="shared" si="5"/>
        <v>80</v>
      </c>
      <c r="F44" s="29" t="s">
        <v>471</v>
      </c>
      <c r="G44" s="3" t="s">
        <v>293</v>
      </c>
      <c r="H44" s="29" t="s">
        <v>28</v>
      </c>
      <c r="I44" s="35" t="str">
        <f t="shared" si="6"/>
        <v>Muebles de oficina y estantería</v>
      </c>
      <c r="J44" s="36" t="s">
        <v>543</v>
      </c>
      <c r="K44" s="37">
        <v>976000</v>
      </c>
      <c r="L44" s="37">
        <v>40147</v>
      </c>
      <c r="M44" s="37">
        <f t="shared" si="7"/>
        <v>935853</v>
      </c>
      <c r="N44" s="3" t="s">
        <v>447</v>
      </c>
      <c r="O44" s="3" t="s">
        <v>544</v>
      </c>
      <c r="P44" s="3" t="s">
        <v>457</v>
      </c>
      <c r="Q44" s="36" t="s">
        <v>545</v>
      </c>
      <c r="R44" s="36" t="s">
        <v>448</v>
      </c>
    </row>
    <row r="45" spans="1:18" ht="45" x14ac:dyDescent="0.25">
      <c r="A45" s="3">
        <v>40</v>
      </c>
      <c r="B45" s="29" t="s">
        <v>424</v>
      </c>
      <c r="C45" s="32" t="str">
        <f t="shared" si="4"/>
        <v>05</v>
      </c>
      <c r="D45" s="38" t="s">
        <v>386</v>
      </c>
      <c r="E45" s="32" t="str">
        <f t="shared" si="5"/>
        <v>80</v>
      </c>
      <c r="F45" s="29" t="s">
        <v>471</v>
      </c>
      <c r="G45" s="3" t="s">
        <v>301</v>
      </c>
      <c r="H45" s="29" t="s">
        <v>28</v>
      </c>
      <c r="I45" s="35" t="str">
        <f t="shared" si="6"/>
        <v>Otros mobiliarios y equipos de administración</v>
      </c>
      <c r="J45" s="36" t="s">
        <v>546</v>
      </c>
      <c r="K45" s="37">
        <v>393000</v>
      </c>
      <c r="L45" s="37">
        <v>19568</v>
      </c>
      <c r="M45" s="37">
        <f t="shared" si="7"/>
        <v>373432</v>
      </c>
      <c r="N45" s="3" t="s">
        <v>453</v>
      </c>
      <c r="O45" s="3" t="s">
        <v>544</v>
      </c>
      <c r="P45" s="3" t="s">
        <v>457</v>
      </c>
      <c r="Q45" s="36" t="s">
        <v>545</v>
      </c>
      <c r="R45" s="36" t="s">
        <v>448</v>
      </c>
    </row>
    <row r="46" spans="1:18" ht="45" x14ac:dyDescent="0.25">
      <c r="A46" s="3">
        <v>41</v>
      </c>
      <c r="B46" s="29" t="s">
        <v>424</v>
      </c>
      <c r="C46" s="32" t="str">
        <f t="shared" si="4"/>
        <v>05</v>
      </c>
      <c r="D46" s="38" t="s">
        <v>386</v>
      </c>
      <c r="E46" s="32" t="str">
        <f t="shared" si="5"/>
        <v>80</v>
      </c>
      <c r="F46" s="29" t="s">
        <v>446</v>
      </c>
      <c r="G46" s="3" t="s">
        <v>192</v>
      </c>
      <c r="H46" s="29" t="s">
        <v>28</v>
      </c>
      <c r="I46" s="35" t="str">
        <f t="shared" si="6"/>
        <v>Mantenimiento y conservación de vehículos terrestres, aéreos, marítimos, lacustres y fluviales</v>
      </c>
      <c r="J46" s="36" t="s">
        <v>547</v>
      </c>
      <c r="K46" s="43">
        <v>1250000</v>
      </c>
      <c r="L46" s="37">
        <v>833127.6</v>
      </c>
      <c r="M46" s="37">
        <f t="shared" si="7"/>
        <v>416872.4</v>
      </c>
      <c r="N46" s="3" t="s">
        <v>447</v>
      </c>
      <c r="O46" s="3" t="s">
        <v>548</v>
      </c>
      <c r="P46" s="3" t="s">
        <v>457</v>
      </c>
      <c r="Q46" s="36" t="s">
        <v>549</v>
      </c>
      <c r="R46" s="36" t="s">
        <v>550</v>
      </c>
    </row>
    <row r="47" spans="1:18" ht="45" x14ac:dyDescent="0.25">
      <c r="A47" s="3">
        <v>42</v>
      </c>
      <c r="B47" s="29" t="s">
        <v>424</v>
      </c>
      <c r="C47" s="32" t="str">
        <f t="shared" si="4"/>
        <v>05</v>
      </c>
      <c r="D47" s="38" t="s">
        <v>386</v>
      </c>
      <c r="E47" s="32" t="str">
        <f t="shared" si="5"/>
        <v>80</v>
      </c>
      <c r="F47" s="29" t="s">
        <v>455</v>
      </c>
      <c r="G47" s="3" t="s">
        <v>34</v>
      </c>
      <c r="H47" s="29" t="s">
        <v>24</v>
      </c>
      <c r="I47" s="35" t="str">
        <f t="shared" si="6"/>
        <v>Material de limpieza</v>
      </c>
      <c r="J47" s="36" t="s">
        <v>551</v>
      </c>
      <c r="K47" s="37">
        <v>347000</v>
      </c>
      <c r="L47" s="37">
        <v>0</v>
      </c>
      <c r="M47" s="37">
        <f t="shared" si="7"/>
        <v>347000</v>
      </c>
      <c r="N47" s="3" t="s">
        <v>453</v>
      </c>
      <c r="O47" s="3" t="s">
        <v>552</v>
      </c>
      <c r="P47" s="3" t="s">
        <v>457</v>
      </c>
      <c r="Q47" s="36" t="s">
        <v>553</v>
      </c>
      <c r="R47" s="36" t="s">
        <v>448</v>
      </c>
    </row>
    <row r="48" spans="1:18" ht="30" x14ac:dyDescent="0.25">
      <c r="A48" s="3">
        <v>43</v>
      </c>
      <c r="B48" s="29" t="s">
        <v>424</v>
      </c>
      <c r="C48" s="32" t="str">
        <f t="shared" si="4"/>
        <v>05</v>
      </c>
      <c r="D48" s="38" t="s">
        <v>386</v>
      </c>
      <c r="E48" s="32" t="str">
        <f t="shared" si="5"/>
        <v>80</v>
      </c>
      <c r="F48" s="29" t="s">
        <v>446</v>
      </c>
      <c r="G48" s="3" t="s">
        <v>160</v>
      </c>
      <c r="H48" s="29" t="s">
        <v>28</v>
      </c>
      <c r="I48" s="35" t="str">
        <f t="shared" si="6"/>
        <v>Servicio de Impresión de documentos y papelería oficial</v>
      </c>
      <c r="J48" s="36" t="s">
        <v>638</v>
      </c>
      <c r="K48" s="37">
        <v>849816.72</v>
      </c>
      <c r="L48" s="37">
        <v>824178</v>
      </c>
      <c r="M48" s="37">
        <f t="shared" si="7"/>
        <v>25638.719999999972</v>
      </c>
      <c r="N48" s="3" t="s">
        <v>447</v>
      </c>
      <c r="O48" s="3" t="s">
        <v>554</v>
      </c>
      <c r="P48" s="3" t="s">
        <v>457</v>
      </c>
      <c r="Q48" s="36" t="s">
        <v>555</v>
      </c>
      <c r="R48" s="36" t="s">
        <v>448</v>
      </c>
    </row>
    <row r="49" spans="1:18" ht="45" x14ac:dyDescent="0.25">
      <c r="A49" s="3">
        <v>44</v>
      </c>
      <c r="B49" s="29" t="s">
        <v>424</v>
      </c>
      <c r="C49" s="32" t="str">
        <f t="shared" si="4"/>
        <v>05</v>
      </c>
      <c r="D49" s="38" t="s">
        <v>386</v>
      </c>
      <c r="E49" s="32" t="str">
        <f t="shared" si="5"/>
        <v>80</v>
      </c>
      <c r="F49" s="29" t="s">
        <v>455</v>
      </c>
      <c r="G49" s="3" t="s">
        <v>21</v>
      </c>
      <c r="H49" s="29" t="s">
        <v>24</v>
      </c>
      <c r="I49" s="35" t="str">
        <f t="shared" si="6"/>
        <v>Materiales, útiles y equipos menores de oficina</v>
      </c>
      <c r="J49" s="36" t="s">
        <v>556</v>
      </c>
      <c r="K49" s="37">
        <v>1004749.45</v>
      </c>
      <c r="L49" s="37">
        <v>789376</v>
      </c>
      <c r="M49" s="37">
        <f t="shared" si="7"/>
        <v>215373.44999999995</v>
      </c>
      <c r="N49" s="3" t="s">
        <v>447</v>
      </c>
      <c r="O49" s="3" t="s">
        <v>557</v>
      </c>
      <c r="P49" s="3" t="s">
        <v>457</v>
      </c>
      <c r="Q49" s="36" t="s">
        <v>558</v>
      </c>
      <c r="R49" s="36" t="s">
        <v>448</v>
      </c>
    </row>
    <row r="50" spans="1:18" ht="30" x14ac:dyDescent="0.25">
      <c r="A50" s="3">
        <v>45</v>
      </c>
      <c r="B50" s="29" t="s">
        <v>424</v>
      </c>
      <c r="C50" s="32" t="str">
        <f t="shared" si="4"/>
        <v>05</v>
      </c>
      <c r="D50" s="38" t="s">
        <v>386</v>
      </c>
      <c r="E50" s="32" t="str">
        <f t="shared" si="5"/>
        <v>80</v>
      </c>
      <c r="F50" s="29" t="s">
        <v>455</v>
      </c>
      <c r="G50" s="3" t="s">
        <v>21</v>
      </c>
      <c r="H50" s="29" t="s">
        <v>24</v>
      </c>
      <c r="I50" s="35" t="str">
        <f t="shared" si="6"/>
        <v>Materiales, útiles y equipos menores de oficina</v>
      </c>
      <c r="J50" s="36" t="s">
        <v>639</v>
      </c>
      <c r="K50" s="37">
        <v>114709.07</v>
      </c>
      <c r="L50" s="37">
        <v>0</v>
      </c>
      <c r="M50" s="37">
        <f t="shared" si="7"/>
        <v>114709.07</v>
      </c>
      <c r="N50" s="3" t="s">
        <v>453</v>
      </c>
      <c r="O50" s="3" t="s">
        <v>559</v>
      </c>
      <c r="P50" s="3" t="s">
        <v>457</v>
      </c>
      <c r="Q50" s="36" t="s">
        <v>560</v>
      </c>
      <c r="R50" s="36" t="s">
        <v>448</v>
      </c>
    </row>
    <row r="51" spans="1:18" ht="30" x14ac:dyDescent="0.25">
      <c r="A51" s="3">
        <v>46</v>
      </c>
      <c r="B51" s="29" t="s">
        <v>424</v>
      </c>
      <c r="C51" s="32" t="str">
        <f t="shared" si="4"/>
        <v>05</v>
      </c>
      <c r="D51" s="38" t="s">
        <v>386</v>
      </c>
      <c r="E51" s="32" t="str">
        <f t="shared" si="5"/>
        <v>80</v>
      </c>
      <c r="F51" s="29" t="s">
        <v>455</v>
      </c>
      <c r="G51" s="3" t="s">
        <v>85</v>
      </c>
      <c r="H51" s="29" t="s">
        <v>24</v>
      </c>
      <c r="I51" s="35" t="str">
        <f t="shared" si="6"/>
        <v>Combustibles, lubricantes y aditivos para vehículos destinados a servicios administrativos</v>
      </c>
      <c r="J51" s="36" t="s">
        <v>561</v>
      </c>
      <c r="K51" s="37">
        <v>1269720</v>
      </c>
      <c r="L51" s="37">
        <v>787239</v>
      </c>
      <c r="M51" s="37">
        <f t="shared" si="7"/>
        <v>482481</v>
      </c>
      <c r="N51" s="3" t="s">
        <v>447</v>
      </c>
      <c r="O51" s="3" t="s">
        <v>562</v>
      </c>
      <c r="P51" s="3" t="s">
        <v>457</v>
      </c>
      <c r="Q51" s="36" t="s">
        <v>563</v>
      </c>
      <c r="R51" s="36" t="s">
        <v>448</v>
      </c>
    </row>
    <row r="52" spans="1:18" ht="60" x14ac:dyDescent="0.25">
      <c r="A52" s="3">
        <v>47</v>
      </c>
      <c r="B52" s="29" t="s">
        <v>424</v>
      </c>
      <c r="C52" s="32" t="str">
        <f t="shared" si="4"/>
        <v>05</v>
      </c>
      <c r="D52" s="38" t="s">
        <v>386</v>
      </c>
      <c r="E52" s="32" t="str">
        <f t="shared" si="5"/>
        <v>80</v>
      </c>
      <c r="F52" s="29" t="s">
        <v>455</v>
      </c>
      <c r="G52" s="3" t="s">
        <v>93</v>
      </c>
      <c r="H52" s="29" t="s">
        <v>28</v>
      </c>
      <c r="I52" s="35" t="str">
        <f t="shared" si="6"/>
        <v>Prendas de seguridad y protección personal</v>
      </c>
      <c r="J52" s="36" t="s">
        <v>94</v>
      </c>
      <c r="K52" s="37">
        <v>262000</v>
      </c>
      <c r="L52" s="37">
        <v>334329</v>
      </c>
      <c r="M52" s="37">
        <f t="shared" si="7"/>
        <v>-72329</v>
      </c>
      <c r="N52" s="3" t="s">
        <v>453</v>
      </c>
      <c r="O52" s="3" t="s">
        <v>564</v>
      </c>
      <c r="P52" s="3" t="s">
        <v>457</v>
      </c>
      <c r="Q52" s="36" t="s">
        <v>566</v>
      </c>
      <c r="R52" s="36" t="s">
        <v>448</v>
      </c>
    </row>
    <row r="53" spans="1:18" ht="30" x14ac:dyDescent="0.25">
      <c r="A53" s="3">
        <v>48</v>
      </c>
      <c r="B53" s="29" t="s">
        <v>424</v>
      </c>
      <c r="C53" s="32" t="str">
        <f t="shared" si="4"/>
        <v>05</v>
      </c>
      <c r="D53" s="38" t="s">
        <v>386</v>
      </c>
      <c r="E53" s="32" t="str">
        <f t="shared" si="5"/>
        <v>80</v>
      </c>
      <c r="F53" s="29" t="s">
        <v>446</v>
      </c>
      <c r="G53" s="3" t="s">
        <v>200</v>
      </c>
      <c r="H53" s="29" t="s">
        <v>28</v>
      </c>
      <c r="I53" s="35" t="str">
        <f t="shared" si="6"/>
        <v>Servicios de jardinería y fumigación</v>
      </c>
      <c r="J53" s="36" t="s">
        <v>568</v>
      </c>
      <c r="K53" s="37">
        <v>295140</v>
      </c>
      <c r="L53" s="37">
        <v>680355</v>
      </c>
      <c r="M53" s="37">
        <f t="shared" si="7"/>
        <v>-385215</v>
      </c>
      <c r="N53" s="3" t="s">
        <v>453</v>
      </c>
      <c r="O53" s="3" t="s">
        <v>569</v>
      </c>
      <c r="P53" s="3" t="s">
        <v>457</v>
      </c>
      <c r="Q53" s="36" t="s">
        <v>570</v>
      </c>
      <c r="R53" s="36" t="s">
        <v>448</v>
      </c>
    </row>
    <row r="54" spans="1:18" ht="30" x14ac:dyDescent="0.25">
      <c r="A54" s="3">
        <v>49</v>
      </c>
      <c r="B54" s="29" t="s">
        <v>424</v>
      </c>
      <c r="C54" s="32" t="str">
        <f t="shared" si="4"/>
        <v>05</v>
      </c>
      <c r="D54" s="38" t="s">
        <v>386</v>
      </c>
      <c r="E54" s="32" t="str">
        <f t="shared" si="5"/>
        <v>80</v>
      </c>
      <c r="F54" s="29" t="s">
        <v>446</v>
      </c>
      <c r="G54" s="3" t="s">
        <v>198</v>
      </c>
      <c r="H54" s="29" t="s">
        <v>28</v>
      </c>
      <c r="I54" s="35" t="str">
        <f t="shared" si="6"/>
        <v>Servicios de limpieza y manejo de desechos</v>
      </c>
      <c r="J54" s="36" t="s">
        <v>637</v>
      </c>
      <c r="K54" s="43">
        <v>204160</v>
      </c>
      <c r="L54" s="37">
        <v>0</v>
      </c>
      <c r="M54" s="37">
        <f t="shared" si="7"/>
        <v>204160</v>
      </c>
      <c r="N54" s="3" t="s">
        <v>453</v>
      </c>
      <c r="O54" s="3" t="s">
        <v>571</v>
      </c>
      <c r="P54" s="3" t="s">
        <v>457</v>
      </c>
      <c r="Q54" s="36" t="s">
        <v>572</v>
      </c>
      <c r="R54" s="36" t="s">
        <v>448</v>
      </c>
    </row>
    <row r="55" spans="1:18" ht="30" x14ac:dyDescent="0.25">
      <c r="A55" s="3">
        <v>50</v>
      </c>
      <c r="B55" s="29" t="s">
        <v>424</v>
      </c>
      <c r="C55" s="32" t="str">
        <f t="shared" si="4"/>
        <v>05</v>
      </c>
      <c r="D55" s="38" t="s">
        <v>386</v>
      </c>
      <c r="E55" s="32" t="str">
        <f t="shared" si="5"/>
        <v>80</v>
      </c>
      <c r="F55" s="29" t="s">
        <v>446</v>
      </c>
      <c r="G55" s="3" t="s">
        <v>198</v>
      </c>
      <c r="H55" s="29" t="s">
        <v>28</v>
      </c>
      <c r="I55" s="35" t="str">
        <f t="shared" si="6"/>
        <v>Servicios de limpieza y manejo de desechos</v>
      </c>
      <c r="J55" s="36" t="s">
        <v>573</v>
      </c>
      <c r="K55" s="43">
        <v>375850</v>
      </c>
      <c r="L55" s="37">
        <v>0</v>
      </c>
      <c r="M55" s="37">
        <f t="shared" si="7"/>
        <v>375850</v>
      </c>
      <c r="N55" s="3" t="s">
        <v>453</v>
      </c>
      <c r="O55" s="3" t="s">
        <v>574</v>
      </c>
      <c r="P55" s="3" t="s">
        <v>457</v>
      </c>
      <c r="Q55" s="36" t="s">
        <v>575</v>
      </c>
      <c r="R55" s="36" t="s">
        <v>448</v>
      </c>
    </row>
    <row r="56" spans="1:18" ht="30" x14ac:dyDescent="0.25">
      <c r="A56" s="3">
        <v>51</v>
      </c>
      <c r="B56" s="29" t="s">
        <v>424</v>
      </c>
      <c r="C56" s="32" t="str">
        <f t="shared" si="4"/>
        <v>05</v>
      </c>
      <c r="D56" s="38" t="s">
        <v>386</v>
      </c>
      <c r="E56" s="32" t="str">
        <f t="shared" si="5"/>
        <v>80</v>
      </c>
      <c r="F56" s="29" t="s">
        <v>446</v>
      </c>
      <c r="G56" s="3" t="s">
        <v>198</v>
      </c>
      <c r="H56" s="29" t="s">
        <v>28</v>
      </c>
      <c r="I56" s="35" t="str">
        <f t="shared" si="6"/>
        <v>Servicios de limpieza y manejo de desechos</v>
      </c>
      <c r="J56" s="36" t="s">
        <v>576</v>
      </c>
      <c r="K56" s="43">
        <v>6489000</v>
      </c>
      <c r="L56" s="37">
        <v>7044630</v>
      </c>
      <c r="M56" s="37">
        <f t="shared" si="7"/>
        <v>-555630</v>
      </c>
      <c r="N56" s="3" t="s">
        <v>447</v>
      </c>
      <c r="O56" s="3" t="s">
        <v>577</v>
      </c>
      <c r="P56" s="3" t="s">
        <v>457</v>
      </c>
      <c r="Q56" s="36" t="s">
        <v>578</v>
      </c>
      <c r="R56" s="36" t="s">
        <v>448</v>
      </c>
    </row>
    <row r="57" spans="1:18" ht="30" x14ac:dyDescent="0.25">
      <c r="A57" s="3">
        <v>52</v>
      </c>
      <c r="B57" s="29" t="s">
        <v>424</v>
      </c>
      <c r="C57" s="32" t="str">
        <f t="shared" si="4"/>
        <v>05</v>
      </c>
      <c r="D57" s="38" t="s">
        <v>386</v>
      </c>
      <c r="E57" s="32" t="str">
        <f t="shared" si="5"/>
        <v>80</v>
      </c>
      <c r="F57" s="29" t="s">
        <v>446</v>
      </c>
      <c r="G57" s="3" t="s">
        <v>168</v>
      </c>
      <c r="H57" s="29" t="s">
        <v>28</v>
      </c>
      <c r="I57" s="35" t="str">
        <f t="shared" si="6"/>
        <v>Servicios de vigilancia</v>
      </c>
      <c r="J57" s="36" t="s">
        <v>579</v>
      </c>
      <c r="K57" s="43">
        <v>8690000</v>
      </c>
      <c r="L57" s="43">
        <v>8911452</v>
      </c>
      <c r="M57" s="37">
        <f t="shared" si="7"/>
        <v>-221452</v>
      </c>
      <c r="N57" s="3" t="s">
        <v>447</v>
      </c>
      <c r="O57" s="3" t="s">
        <v>580</v>
      </c>
      <c r="P57" s="3" t="s">
        <v>457</v>
      </c>
      <c r="Q57" s="36" t="s">
        <v>581</v>
      </c>
      <c r="R57" s="36" t="s">
        <v>448</v>
      </c>
    </row>
    <row r="58" spans="1:18" ht="30" x14ac:dyDescent="0.25">
      <c r="A58" s="3">
        <v>53</v>
      </c>
      <c r="B58" s="29" t="s">
        <v>424</v>
      </c>
      <c r="C58" s="32" t="str">
        <f t="shared" si="4"/>
        <v>05</v>
      </c>
      <c r="D58" s="38" t="s">
        <v>386</v>
      </c>
      <c r="E58" s="32" t="str">
        <f t="shared" si="5"/>
        <v>80</v>
      </c>
      <c r="F58" s="29" t="s">
        <v>446</v>
      </c>
      <c r="G58" s="3" t="s">
        <v>168</v>
      </c>
      <c r="H58" s="29" t="s">
        <v>28</v>
      </c>
      <c r="I58" s="35" t="str">
        <f t="shared" si="6"/>
        <v>Servicios de vigilancia</v>
      </c>
      <c r="J58" s="36" t="s">
        <v>582</v>
      </c>
      <c r="K58" s="43">
        <v>2698300</v>
      </c>
      <c r="L58" s="43">
        <v>0</v>
      </c>
      <c r="M58" s="37">
        <f t="shared" si="7"/>
        <v>2698300</v>
      </c>
      <c r="N58" s="3" t="s">
        <v>447</v>
      </c>
      <c r="O58" s="3" t="s">
        <v>583</v>
      </c>
      <c r="P58" s="3" t="s">
        <v>457</v>
      </c>
      <c r="Q58" s="36" t="s">
        <v>584</v>
      </c>
      <c r="R58" s="36" t="s">
        <v>448</v>
      </c>
    </row>
    <row r="59" spans="1:18" ht="30" x14ac:dyDescent="0.25">
      <c r="A59" s="3">
        <v>54</v>
      </c>
      <c r="B59" s="29" t="s">
        <v>424</v>
      </c>
      <c r="C59" s="32" t="str">
        <f t="shared" si="4"/>
        <v>05</v>
      </c>
      <c r="D59" s="38" t="s">
        <v>386</v>
      </c>
      <c r="E59" s="32" t="str">
        <f t="shared" si="5"/>
        <v>80</v>
      </c>
      <c r="F59" s="29" t="s">
        <v>446</v>
      </c>
      <c r="G59" s="3" t="s">
        <v>194</v>
      </c>
      <c r="H59" s="29" t="s">
        <v>28</v>
      </c>
      <c r="I59" s="35" t="str">
        <f t="shared" si="6"/>
        <v>Instalación, reparación y mantenimiento de maquinaria y otros equipos</v>
      </c>
      <c r="J59" s="36" t="s">
        <v>585</v>
      </c>
      <c r="K59" s="37">
        <v>183670</v>
      </c>
      <c r="L59" s="37">
        <v>0</v>
      </c>
      <c r="M59" s="37">
        <f t="shared" si="7"/>
        <v>183670</v>
      </c>
      <c r="N59" s="3" t="s">
        <v>453</v>
      </c>
      <c r="O59" s="3" t="s">
        <v>586</v>
      </c>
      <c r="P59" s="3" t="s">
        <v>457</v>
      </c>
      <c r="Q59" s="36" t="s">
        <v>587</v>
      </c>
      <c r="R59" s="36" t="s">
        <v>448</v>
      </c>
    </row>
    <row r="60" spans="1:18" ht="45" x14ac:dyDescent="0.25">
      <c r="A60" s="3">
        <v>55</v>
      </c>
      <c r="B60" s="29" t="s">
        <v>424</v>
      </c>
      <c r="C60" s="32" t="str">
        <f t="shared" si="4"/>
        <v>05</v>
      </c>
      <c r="D60" s="38" t="s">
        <v>386</v>
      </c>
      <c r="E60" s="32" t="str">
        <f t="shared" si="5"/>
        <v>80</v>
      </c>
      <c r="F60" s="29" t="s">
        <v>446</v>
      </c>
      <c r="G60" s="3" t="s">
        <v>194</v>
      </c>
      <c r="H60" s="29" t="s">
        <v>28</v>
      </c>
      <c r="I60" s="35" t="str">
        <f t="shared" si="6"/>
        <v>Instalación, reparación y mantenimiento de maquinaria y otros equipos</v>
      </c>
      <c r="J60" s="36" t="s">
        <v>588</v>
      </c>
      <c r="K60" s="37">
        <v>1701550</v>
      </c>
      <c r="L60" s="37">
        <v>1466086</v>
      </c>
      <c r="M60" s="37">
        <f t="shared" si="7"/>
        <v>235464</v>
      </c>
      <c r="N60" s="3" t="s">
        <v>447</v>
      </c>
      <c r="O60" s="3" t="s">
        <v>589</v>
      </c>
      <c r="P60" s="3" t="s">
        <v>457</v>
      </c>
      <c r="Q60" s="36" t="s">
        <v>590</v>
      </c>
      <c r="R60" s="36" t="s">
        <v>448</v>
      </c>
    </row>
    <row r="61" spans="1:18" ht="45" x14ac:dyDescent="0.25">
      <c r="A61" s="3">
        <v>56</v>
      </c>
      <c r="B61" s="29" t="s">
        <v>424</v>
      </c>
      <c r="C61" s="32" t="str">
        <f t="shared" si="4"/>
        <v>05</v>
      </c>
      <c r="D61" s="38" t="s">
        <v>386</v>
      </c>
      <c r="E61" s="32" t="str">
        <f t="shared" si="5"/>
        <v>80</v>
      </c>
      <c r="F61" s="29" t="s">
        <v>446</v>
      </c>
      <c r="G61" s="3" t="s">
        <v>194</v>
      </c>
      <c r="H61" s="29" t="s">
        <v>28</v>
      </c>
      <c r="I61" s="35" t="str">
        <f t="shared" si="6"/>
        <v>Instalación, reparación y mantenimiento de maquinaria y otros equipos</v>
      </c>
      <c r="J61" s="36" t="s">
        <v>591</v>
      </c>
      <c r="K61" s="37">
        <v>645950</v>
      </c>
      <c r="L61" s="37">
        <v>0</v>
      </c>
      <c r="M61" s="37">
        <f t="shared" si="7"/>
        <v>645950</v>
      </c>
      <c r="N61" s="3" t="s">
        <v>453</v>
      </c>
      <c r="O61" s="3" t="s">
        <v>592</v>
      </c>
      <c r="P61" s="3" t="s">
        <v>457</v>
      </c>
      <c r="Q61" s="36" t="s">
        <v>593</v>
      </c>
      <c r="R61" s="36" t="s">
        <v>448</v>
      </c>
    </row>
    <row r="62" spans="1:18" ht="45" x14ac:dyDescent="0.25">
      <c r="A62" s="3">
        <v>57</v>
      </c>
      <c r="B62" s="29" t="s">
        <v>424</v>
      </c>
      <c r="C62" s="32" t="str">
        <f t="shared" si="4"/>
        <v>05</v>
      </c>
      <c r="D62" s="38" t="s">
        <v>386</v>
      </c>
      <c r="E62" s="32" t="str">
        <f t="shared" si="5"/>
        <v>80</v>
      </c>
      <c r="F62" s="29" t="s">
        <v>446</v>
      </c>
      <c r="G62" s="3" t="s">
        <v>194</v>
      </c>
      <c r="H62" s="29" t="s">
        <v>28</v>
      </c>
      <c r="I62" s="35" t="str">
        <f t="shared" si="6"/>
        <v>Instalación, reparación y mantenimiento de maquinaria y otros equipos</v>
      </c>
      <c r="J62" s="36" t="s">
        <v>594</v>
      </c>
      <c r="K62" s="37">
        <v>781220</v>
      </c>
      <c r="L62" s="37">
        <v>0</v>
      </c>
      <c r="M62" s="37">
        <f t="shared" si="7"/>
        <v>781220</v>
      </c>
      <c r="N62" s="3" t="s">
        <v>447</v>
      </c>
      <c r="O62" s="3" t="s">
        <v>595</v>
      </c>
      <c r="P62" s="3" t="s">
        <v>457</v>
      </c>
      <c r="Q62" s="36" t="s">
        <v>596</v>
      </c>
      <c r="R62" s="36" t="s">
        <v>448</v>
      </c>
    </row>
    <row r="63" spans="1:18" ht="60" x14ac:dyDescent="0.25">
      <c r="A63" s="3">
        <v>58</v>
      </c>
      <c r="B63" s="40" t="s">
        <v>424</v>
      </c>
      <c r="C63" s="32" t="str">
        <f t="shared" si="4"/>
        <v>05</v>
      </c>
      <c r="D63" s="38" t="s">
        <v>348</v>
      </c>
      <c r="E63" s="32" t="str">
        <f t="shared" si="5"/>
        <v>18</v>
      </c>
      <c r="F63" s="29" t="s">
        <v>455</v>
      </c>
      <c r="G63" s="3" t="s">
        <v>81</v>
      </c>
      <c r="H63" s="40" t="s">
        <v>22</v>
      </c>
      <c r="I63" s="35" t="str">
        <f t="shared" si="6"/>
        <v>Otros productos químicos</v>
      </c>
      <c r="J63" s="36" t="s">
        <v>597</v>
      </c>
      <c r="K63" s="37">
        <v>809000</v>
      </c>
      <c r="L63" s="37">
        <v>506532</v>
      </c>
      <c r="M63" s="37">
        <f t="shared" si="7"/>
        <v>302468</v>
      </c>
      <c r="N63" s="3" t="s">
        <v>447</v>
      </c>
      <c r="O63" s="3" t="s">
        <v>567</v>
      </c>
      <c r="P63" s="3" t="s">
        <v>457</v>
      </c>
      <c r="Q63" s="36" t="s">
        <v>598</v>
      </c>
      <c r="R63" s="36" t="s">
        <v>448</v>
      </c>
    </row>
    <row r="64" spans="1:18" ht="60" x14ac:dyDescent="0.25">
      <c r="A64" s="3">
        <v>59</v>
      </c>
      <c r="B64" s="29" t="s">
        <v>428</v>
      </c>
      <c r="C64" s="32" t="str">
        <f t="shared" si="4"/>
        <v>22</v>
      </c>
      <c r="D64" s="38" t="s">
        <v>404</v>
      </c>
      <c r="E64" s="32" t="str">
        <f t="shared" si="5"/>
        <v>22</v>
      </c>
      <c r="F64" s="29" t="s">
        <v>446</v>
      </c>
      <c r="G64" s="3" t="s">
        <v>241</v>
      </c>
      <c r="H64" s="29" t="s">
        <v>265</v>
      </c>
      <c r="I64" s="35" t="str">
        <f t="shared" si="6"/>
        <v>Subcontratación de servicios con terceros</v>
      </c>
      <c r="J64" s="36" t="s">
        <v>599</v>
      </c>
      <c r="K64" s="37">
        <v>10073038.17</v>
      </c>
      <c r="L64" s="37">
        <v>9766174</v>
      </c>
      <c r="M64" s="37">
        <f t="shared" si="7"/>
        <v>306864.16999999993</v>
      </c>
      <c r="N64" s="3" t="s">
        <v>447</v>
      </c>
      <c r="O64" s="3" t="s">
        <v>621</v>
      </c>
      <c r="P64" s="3" t="s">
        <v>565</v>
      </c>
      <c r="Q64" s="36" t="s">
        <v>600</v>
      </c>
      <c r="R64" s="36" t="s">
        <v>601</v>
      </c>
    </row>
    <row r="65" spans="1:18" ht="45" x14ac:dyDescent="0.25">
      <c r="A65" s="3">
        <v>60</v>
      </c>
      <c r="B65" s="29" t="s">
        <v>428</v>
      </c>
      <c r="C65" s="32" t="str">
        <f t="shared" si="4"/>
        <v>22</v>
      </c>
      <c r="D65" s="38" t="s">
        <v>404</v>
      </c>
      <c r="E65" s="32" t="str">
        <f t="shared" si="5"/>
        <v>22</v>
      </c>
      <c r="F65" s="29" t="s">
        <v>455</v>
      </c>
      <c r="G65" s="3" t="s">
        <v>72</v>
      </c>
      <c r="H65" s="29" t="s">
        <v>22</v>
      </c>
      <c r="I65" s="35" t="str">
        <f t="shared" si="6"/>
        <v>Medicinas y productos farmacéuticos</v>
      </c>
      <c r="J65" s="36" t="s">
        <v>646</v>
      </c>
      <c r="K65" s="37">
        <v>343016169.56</v>
      </c>
      <c r="L65" s="37">
        <v>252045853</v>
      </c>
      <c r="M65" s="37">
        <f t="shared" si="7"/>
        <v>90970316.560000002</v>
      </c>
      <c r="N65" s="3" t="s">
        <v>447</v>
      </c>
      <c r="O65" s="3" t="s">
        <v>622</v>
      </c>
      <c r="P65" s="3" t="s">
        <v>565</v>
      </c>
      <c r="Q65" s="36" t="s">
        <v>448</v>
      </c>
      <c r="R65" s="36" t="s">
        <v>602</v>
      </c>
    </row>
    <row r="66" spans="1:18" ht="60" x14ac:dyDescent="0.25">
      <c r="A66" s="3">
        <v>61</v>
      </c>
      <c r="B66" s="29" t="s">
        <v>428</v>
      </c>
      <c r="C66" s="32" t="str">
        <f t="shared" si="4"/>
        <v>22</v>
      </c>
      <c r="D66" s="38" t="s">
        <v>404</v>
      </c>
      <c r="E66" s="32" t="str">
        <f t="shared" si="5"/>
        <v>22</v>
      </c>
      <c r="F66" s="29" t="s">
        <v>446</v>
      </c>
      <c r="G66" s="3" t="s">
        <v>241</v>
      </c>
      <c r="H66" s="29" t="s">
        <v>279</v>
      </c>
      <c r="I66" s="35" t="str">
        <f t="shared" si="6"/>
        <v>Subcontratación de servicios con terceros</v>
      </c>
      <c r="J66" s="36" t="s">
        <v>603</v>
      </c>
      <c r="K66" s="37">
        <v>11294077.449999999</v>
      </c>
      <c r="L66" s="37">
        <v>11460030</v>
      </c>
      <c r="M66" s="37">
        <f t="shared" si="7"/>
        <v>-165952.55000000075</v>
      </c>
      <c r="N66" s="3" t="s">
        <v>447</v>
      </c>
      <c r="O66" s="3" t="s">
        <v>623</v>
      </c>
      <c r="P66" s="3" t="s">
        <v>457</v>
      </c>
      <c r="Q66" s="36" t="s">
        <v>604</v>
      </c>
      <c r="R66" s="36" t="s">
        <v>601</v>
      </c>
    </row>
    <row r="67" spans="1:18" ht="45" x14ac:dyDescent="0.25">
      <c r="A67" s="3">
        <v>62</v>
      </c>
      <c r="B67" s="29" t="s">
        <v>421</v>
      </c>
      <c r="C67" s="32" t="str">
        <f t="shared" si="4"/>
        <v>02</v>
      </c>
      <c r="D67" s="38" t="s">
        <v>380</v>
      </c>
      <c r="E67" s="32" t="str">
        <f t="shared" si="5"/>
        <v>69</v>
      </c>
      <c r="F67" s="29" t="s">
        <v>446</v>
      </c>
      <c r="G67" s="3" t="s">
        <v>188</v>
      </c>
      <c r="H67" s="29" t="s">
        <v>28</v>
      </c>
      <c r="I67" s="35" t="str">
        <f t="shared" si="6"/>
        <v>Instalación, reparación y mantenimiento de equipo de cómputo y tecnologías de la información</v>
      </c>
      <c r="J67" s="36" t="s">
        <v>605</v>
      </c>
      <c r="K67" s="37">
        <v>591500</v>
      </c>
      <c r="L67" s="37">
        <v>0</v>
      </c>
      <c r="M67" s="37">
        <f t="shared" si="7"/>
        <v>591500</v>
      </c>
      <c r="N67" s="3" t="s">
        <v>518</v>
      </c>
      <c r="O67" s="3" t="s">
        <v>606</v>
      </c>
      <c r="P67" s="3" t="s">
        <v>457</v>
      </c>
      <c r="Q67" s="36" t="s">
        <v>607</v>
      </c>
      <c r="R67" s="36" t="s">
        <v>626</v>
      </c>
    </row>
    <row r="68" spans="1:18" ht="45" x14ac:dyDescent="0.25">
      <c r="A68" s="3">
        <v>63</v>
      </c>
      <c r="B68" s="29" t="s">
        <v>421</v>
      </c>
      <c r="C68" s="32" t="str">
        <f t="shared" si="4"/>
        <v>02</v>
      </c>
      <c r="D68" s="38" t="s">
        <v>380</v>
      </c>
      <c r="E68" s="32" t="str">
        <f t="shared" si="5"/>
        <v>69</v>
      </c>
      <c r="F68" s="29" t="s">
        <v>446</v>
      </c>
      <c r="G68" s="3" t="s">
        <v>188</v>
      </c>
      <c r="H68" s="29" t="s">
        <v>28</v>
      </c>
      <c r="I68" s="35" t="str">
        <f t="shared" si="6"/>
        <v>Instalación, reparación y mantenimiento de equipo de cómputo y tecnologías de la información</v>
      </c>
      <c r="J68" s="36" t="s">
        <v>608</v>
      </c>
      <c r="K68" s="37">
        <v>916000</v>
      </c>
      <c r="L68" s="37">
        <v>0</v>
      </c>
      <c r="M68" s="37">
        <f t="shared" si="7"/>
        <v>916000</v>
      </c>
      <c r="N68" s="3" t="s">
        <v>518</v>
      </c>
      <c r="O68" s="3" t="s">
        <v>609</v>
      </c>
      <c r="P68" s="3" t="s">
        <v>457</v>
      </c>
      <c r="Q68" s="36" t="s">
        <v>610</v>
      </c>
      <c r="R68" s="36" t="s">
        <v>625</v>
      </c>
    </row>
    <row r="69" spans="1:18" ht="105" x14ac:dyDescent="0.25">
      <c r="A69" s="3">
        <v>64</v>
      </c>
      <c r="B69" s="29" t="s">
        <v>421</v>
      </c>
      <c r="C69" s="32" t="str">
        <f t="shared" si="4"/>
        <v>02</v>
      </c>
      <c r="D69" s="38" t="s">
        <v>380</v>
      </c>
      <c r="E69" s="32" t="str">
        <f t="shared" si="5"/>
        <v>69</v>
      </c>
      <c r="F69" s="29" t="s">
        <v>446</v>
      </c>
      <c r="G69" s="3" t="s">
        <v>188</v>
      </c>
      <c r="H69" s="29" t="s">
        <v>28</v>
      </c>
      <c r="I69" s="35" t="str">
        <f t="shared" si="6"/>
        <v>Instalación, reparación y mantenimiento de equipo de cómputo y tecnologías de la información</v>
      </c>
      <c r="J69" s="36" t="s">
        <v>611</v>
      </c>
      <c r="K69" s="37">
        <v>1225000</v>
      </c>
      <c r="L69" s="37">
        <v>0</v>
      </c>
      <c r="M69" s="37">
        <f t="shared" si="7"/>
        <v>1225000</v>
      </c>
      <c r="N69" s="3" t="s">
        <v>518</v>
      </c>
      <c r="O69" s="3" t="s">
        <v>612</v>
      </c>
      <c r="P69" s="3" t="s">
        <v>457</v>
      </c>
      <c r="Q69" s="36" t="s">
        <v>613</v>
      </c>
      <c r="R69" s="36" t="s">
        <v>614</v>
      </c>
    </row>
    <row r="70" spans="1:18" ht="60" x14ac:dyDescent="0.25">
      <c r="A70" s="3">
        <v>65</v>
      </c>
      <c r="B70" s="29" t="s">
        <v>421</v>
      </c>
      <c r="C70" s="32" t="str">
        <f t="shared" ref="C70:C99" si="8">IFERROR(VLOOKUP(B70,UR,2,FALSE),"")</f>
        <v>02</v>
      </c>
      <c r="D70" s="38" t="s">
        <v>380</v>
      </c>
      <c r="E70" s="32" t="str">
        <f t="shared" ref="E70:E99" si="9">IFERROR(VLOOKUP(D70,ue,2,FALSE),"")</f>
        <v>69</v>
      </c>
      <c r="F70" s="29" t="s">
        <v>446</v>
      </c>
      <c r="G70" s="3" t="s">
        <v>188</v>
      </c>
      <c r="H70" s="29" t="s">
        <v>28</v>
      </c>
      <c r="I70" s="35" t="str">
        <f t="shared" ref="I70:I99" si="10">IFERROR(VLOOKUP(G70,cog,2,FALSE),"")</f>
        <v>Instalación, reparación y mantenimiento de equipo de cómputo y tecnologías de la información</v>
      </c>
      <c r="J70" s="36" t="s">
        <v>615</v>
      </c>
      <c r="K70" s="37">
        <v>165000</v>
      </c>
      <c r="L70" s="37">
        <v>0</v>
      </c>
      <c r="M70" s="37">
        <f t="shared" ref="M70:M99" si="11">K70-L70</f>
        <v>165000</v>
      </c>
      <c r="N70" s="3" t="s">
        <v>518</v>
      </c>
      <c r="O70" s="3" t="s">
        <v>616</v>
      </c>
      <c r="P70" s="3" t="s">
        <v>457</v>
      </c>
      <c r="Q70" s="36" t="s">
        <v>627</v>
      </c>
      <c r="R70" s="36" t="s">
        <v>617</v>
      </c>
    </row>
    <row r="71" spans="1:18" ht="60" x14ac:dyDescent="0.25">
      <c r="A71" s="3">
        <v>66</v>
      </c>
      <c r="B71" s="29" t="s">
        <v>421</v>
      </c>
      <c r="C71" s="32" t="str">
        <f t="shared" si="8"/>
        <v>02</v>
      </c>
      <c r="D71" s="38" t="s">
        <v>380</v>
      </c>
      <c r="E71" s="32" t="str">
        <f t="shared" si="9"/>
        <v>69</v>
      </c>
      <c r="F71" s="29" t="s">
        <v>446</v>
      </c>
      <c r="G71" s="3" t="s">
        <v>129</v>
      </c>
      <c r="H71" s="29" t="s">
        <v>28</v>
      </c>
      <c r="I71" s="35" t="str">
        <f t="shared" si="10"/>
        <v>Servicios de acceso de internet, redes y procesamiento de información</v>
      </c>
      <c r="J71" s="36" t="s">
        <v>618</v>
      </c>
      <c r="K71" s="37">
        <v>820000</v>
      </c>
      <c r="L71" s="37">
        <v>1216915</v>
      </c>
      <c r="M71" s="37">
        <f t="shared" si="11"/>
        <v>-396915</v>
      </c>
      <c r="N71" s="3" t="s">
        <v>518</v>
      </c>
      <c r="O71" s="3" t="s">
        <v>619</v>
      </c>
      <c r="P71" s="3" t="s">
        <v>457</v>
      </c>
      <c r="Q71" s="36" t="s">
        <v>620</v>
      </c>
      <c r="R71" s="36" t="s">
        <v>625</v>
      </c>
    </row>
    <row r="72" spans="1:18" ht="240" x14ac:dyDescent="0.25">
      <c r="A72" s="3">
        <v>67</v>
      </c>
      <c r="B72" s="40" t="s">
        <v>428</v>
      </c>
      <c r="C72" s="32" t="str">
        <f t="shared" si="8"/>
        <v>22</v>
      </c>
      <c r="D72" s="38" t="s">
        <v>404</v>
      </c>
      <c r="E72" s="32" t="str">
        <f t="shared" si="9"/>
        <v>22</v>
      </c>
      <c r="F72" s="29" t="s">
        <v>446</v>
      </c>
      <c r="G72" s="3" t="s">
        <v>241</v>
      </c>
      <c r="H72" s="40" t="s">
        <v>773</v>
      </c>
      <c r="I72" s="35" t="str">
        <f>IFERROR(VLOOKUP(G72,cog,2,FALSE),"")</f>
        <v>Subcontratación de servicios con terceros</v>
      </c>
      <c r="J72" s="36" t="s">
        <v>628</v>
      </c>
      <c r="K72" s="37">
        <v>50000000</v>
      </c>
      <c r="L72" s="37"/>
      <c r="M72" s="37">
        <f t="shared" si="11"/>
        <v>50000000</v>
      </c>
      <c r="N72" s="3" t="s">
        <v>447</v>
      </c>
      <c r="O72" s="3" t="s">
        <v>629</v>
      </c>
      <c r="P72" s="3" t="s">
        <v>565</v>
      </c>
      <c r="Q72" s="36" t="s">
        <v>795</v>
      </c>
      <c r="R72" s="36" t="s">
        <v>631</v>
      </c>
    </row>
    <row r="73" spans="1:18" ht="120" x14ac:dyDescent="0.25">
      <c r="A73" s="3">
        <v>68</v>
      </c>
      <c r="B73" s="40" t="s">
        <v>428</v>
      </c>
      <c r="C73" s="32" t="str">
        <f t="shared" si="8"/>
        <v>22</v>
      </c>
      <c r="D73" s="38" t="s">
        <v>404</v>
      </c>
      <c r="E73" s="32" t="str">
        <f t="shared" si="9"/>
        <v>22</v>
      </c>
      <c r="F73" s="40" t="s">
        <v>446</v>
      </c>
      <c r="G73" s="41" t="s">
        <v>241</v>
      </c>
      <c r="H73" s="40" t="s">
        <v>247</v>
      </c>
      <c r="I73" s="35" t="str">
        <f t="shared" si="10"/>
        <v>Subcontratación de servicios con terceros</v>
      </c>
      <c r="J73" s="36" t="s">
        <v>630</v>
      </c>
      <c r="K73" s="37">
        <v>22800000</v>
      </c>
      <c r="L73" s="43">
        <v>14122824</v>
      </c>
      <c r="M73" s="37">
        <f t="shared" si="11"/>
        <v>8677176</v>
      </c>
      <c r="N73" s="3" t="s">
        <v>447</v>
      </c>
      <c r="O73" s="3" t="s">
        <v>624</v>
      </c>
      <c r="P73" s="3" t="s">
        <v>457</v>
      </c>
      <c r="Q73" s="36" t="s">
        <v>801</v>
      </c>
      <c r="R73" s="36" t="s">
        <v>632</v>
      </c>
    </row>
    <row r="74" spans="1:18" ht="75" x14ac:dyDescent="0.25">
      <c r="A74" s="3">
        <v>69</v>
      </c>
      <c r="B74" s="40" t="s">
        <v>428</v>
      </c>
      <c r="C74" s="32" t="str">
        <f t="shared" si="8"/>
        <v>22</v>
      </c>
      <c r="D74" s="38" t="s">
        <v>404</v>
      </c>
      <c r="E74" s="32" t="str">
        <f t="shared" si="9"/>
        <v>22</v>
      </c>
      <c r="F74" s="29" t="s">
        <v>446</v>
      </c>
      <c r="G74" s="3" t="s">
        <v>241</v>
      </c>
      <c r="H74" s="40" t="s">
        <v>769</v>
      </c>
      <c r="I74" s="35" t="str">
        <f t="shared" si="10"/>
        <v>Subcontratación de servicios con terceros</v>
      </c>
      <c r="J74" s="36" t="s">
        <v>633</v>
      </c>
      <c r="K74" s="37">
        <v>3640000</v>
      </c>
      <c r="L74" s="37">
        <v>3500000</v>
      </c>
      <c r="M74" s="37">
        <f t="shared" si="11"/>
        <v>140000</v>
      </c>
      <c r="N74" s="3" t="s">
        <v>518</v>
      </c>
      <c r="O74" s="3" t="s">
        <v>634</v>
      </c>
      <c r="P74" s="3" t="s">
        <v>565</v>
      </c>
      <c r="Q74" s="36" t="s">
        <v>635</v>
      </c>
      <c r="R74" s="36" t="s">
        <v>636</v>
      </c>
    </row>
    <row r="75" spans="1:18" ht="30" x14ac:dyDescent="0.25">
      <c r="A75" s="3">
        <v>70</v>
      </c>
      <c r="B75" s="29" t="s">
        <v>424</v>
      </c>
      <c r="C75" s="32" t="str">
        <f t="shared" si="8"/>
        <v>05</v>
      </c>
      <c r="D75" s="38" t="s">
        <v>348</v>
      </c>
      <c r="E75" s="32" t="str">
        <f t="shared" si="9"/>
        <v>18</v>
      </c>
      <c r="F75" s="29" t="s">
        <v>471</v>
      </c>
      <c r="G75" s="3" t="s">
        <v>327</v>
      </c>
      <c r="H75" s="29" t="s">
        <v>28</v>
      </c>
      <c r="I75" s="35" t="str">
        <f t="shared" si="10"/>
        <v>Equipo de generación eléctrica, aparatos y accesorios eléctricos</v>
      </c>
      <c r="J75" s="36" t="s">
        <v>640</v>
      </c>
      <c r="K75" s="37">
        <v>649000</v>
      </c>
      <c r="L75" s="37">
        <v>0</v>
      </c>
      <c r="M75" s="37">
        <f t="shared" si="11"/>
        <v>649000</v>
      </c>
      <c r="N75" s="3" t="s">
        <v>453</v>
      </c>
      <c r="O75" s="3" t="s">
        <v>641</v>
      </c>
      <c r="P75" s="3" t="s">
        <v>457</v>
      </c>
      <c r="Q75" s="36" t="s">
        <v>642</v>
      </c>
      <c r="R75" s="36" t="s">
        <v>448</v>
      </c>
    </row>
    <row r="76" spans="1:18" ht="45" x14ac:dyDescent="0.25">
      <c r="A76" s="3">
        <v>71</v>
      </c>
      <c r="B76" s="29" t="s">
        <v>424</v>
      </c>
      <c r="C76" s="32" t="str">
        <f t="shared" si="8"/>
        <v>05</v>
      </c>
      <c r="D76" s="38" t="s">
        <v>347</v>
      </c>
      <c r="E76" s="32" t="str">
        <f t="shared" si="9"/>
        <v>17</v>
      </c>
      <c r="F76" s="29" t="s">
        <v>455</v>
      </c>
      <c r="G76" s="3" t="s">
        <v>99</v>
      </c>
      <c r="H76" s="29" t="s">
        <v>28</v>
      </c>
      <c r="I76" s="35" t="str">
        <f t="shared" si="10"/>
        <v>Blancos y otros productos textiles, excepto prendas de vestir</v>
      </c>
      <c r="J76" s="36" t="s">
        <v>643</v>
      </c>
      <c r="K76" s="37">
        <v>85050</v>
      </c>
      <c r="L76" s="37">
        <v>0</v>
      </c>
      <c r="M76" s="37">
        <f t="shared" si="11"/>
        <v>85050</v>
      </c>
      <c r="N76" s="3" t="s">
        <v>453</v>
      </c>
      <c r="O76" s="3" t="s">
        <v>644</v>
      </c>
      <c r="P76" s="3" t="s">
        <v>457</v>
      </c>
      <c r="Q76" s="36" t="s">
        <v>645</v>
      </c>
      <c r="R76" s="36" t="s">
        <v>448</v>
      </c>
    </row>
    <row r="77" spans="1:18" ht="30" x14ac:dyDescent="0.25">
      <c r="A77" s="3">
        <v>72</v>
      </c>
      <c r="B77" s="40" t="s">
        <v>421</v>
      </c>
      <c r="C77" s="32" t="str">
        <f t="shared" si="8"/>
        <v>02</v>
      </c>
      <c r="D77" s="38" t="s">
        <v>380</v>
      </c>
      <c r="E77" s="32" t="str">
        <f t="shared" si="9"/>
        <v>69</v>
      </c>
      <c r="F77" s="29" t="s">
        <v>455</v>
      </c>
      <c r="G77" s="3" t="s">
        <v>30</v>
      </c>
      <c r="H77" s="29" t="s">
        <v>24</v>
      </c>
      <c r="I77" s="35" t="str">
        <f t="shared" si="10"/>
        <v>Materiales, útiles y equipos menores de tecnologías de la información y comunicaciones</v>
      </c>
      <c r="J77" s="36" t="s">
        <v>647</v>
      </c>
      <c r="K77" s="37">
        <v>3300000</v>
      </c>
      <c r="L77" s="37">
        <v>1632095</v>
      </c>
      <c r="M77" s="37">
        <f t="shared" si="11"/>
        <v>1667905</v>
      </c>
      <c r="N77" s="3" t="s">
        <v>447</v>
      </c>
      <c r="O77" s="3" t="s">
        <v>690</v>
      </c>
      <c r="P77" s="3" t="s">
        <v>565</v>
      </c>
      <c r="Q77" s="36" t="s">
        <v>726</v>
      </c>
      <c r="R77" s="36" t="s">
        <v>448</v>
      </c>
    </row>
    <row r="78" spans="1:18" ht="30" x14ac:dyDescent="0.25">
      <c r="A78" s="3">
        <v>73</v>
      </c>
      <c r="B78" s="29" t="s">
        <v>421</v>
      </c>
      <c r="C78" s="32" t="str">
        <f t="shared" si="8"/>
        <v>02</v>
      </c>
      <c r="D78" s="38" t="s">
        <v>380</v>
      </c>
      <c r="E78" s="32" t="str">
        <f t="shared" si="9"/>
        <v>69</v>
      </c>
      <c r="F78" s="29" t="s">
        <v>455</v>
      </c>
      <c r="G78" s="3" t="s">
        <v>30</v>
      </c>
      <c r="H78" s="29" t="s">
        <v>28</v>
      </c>
      <c r="I78" s="35" t="str">
        <f t="shared" si="10"/>
        <v>Materiales, útiles y equipos menores de tecnologías de la información y comunicaciones</v>
      </c>
      <c r="J78" s="36" t="s">
        <v>648</v>
      </c>
      <c r="K78" s="37">
        <v>350000</v>
      </c>
      <c r="L78" s="37">
        <v>228853</v>
      </c>
      <c r="M78" s="37">
        <f t="shared" si="11"/>
        <v>121147</v>
      </c>
      <c r="N78" s="3" t="s">
        <v>453</v>
      </c>
      <c r="O78" s="3" t="s">
        <v>691</v>
      </c>
      <c r="P78" s="3" t="s">
        <v>565</v>
      </c>
      <c r="Q78" s="36" t="s">
        <v>727</v>
      </c>
      <c r="R78" s="36" t="s">
        <v>448</v>
      </c>
    </row>
    <row r="79" spans="1:18" ht="30" x14ac:dyDescent="0.25">
      <c r="A79" s="3">
        <v>74</v>
      </c>
      <c r="B79" s="29" t="s">
        <v>421</v>
      </c>
      <c r="C79" s="32" t="str">
        <f t="shared" si="8"/>
        <v>02</v>
      </c>
      <c r="D79" s="38" t="s">
        <v>380</v>
      </c>
      <c r="E79" s="32" t="str">
        <f t="shared" si="9"/>
        <v>69</v>
      </c>
      <c r="F79" s="29" t="s">
        <v>455</v>
      </c>
      <c r="G79" s="3" t="s">
        <v>107</v>
      </c>
      <c r="H79" s="29" t="s">
        <v>28</v>
      </c>
      <c r="I79" s="35" t="str">
        <f t="shared" si="10"/>
        <v>Refacciones y accesorios menores para equipo de cómputo y telecomunicaciones</v>
      </c>
      <c r="J79" s="36" t="s">
        <v>31</v>
      </c>
      <c r="K79" s="37">
        <v>600000</v>
      </c>
      <c r="L79" s="37">
        <v>604011</v>
      </c>
      <c r="M79" s="37">
        <f t="shared" si="11"/>
        <v>-4011</v>
      </c>
      <c r="N79" s="3" t="s">
        <v>453</v>
      </c>
      <c r="O79" s="3" t="s">
        <v>691</v>
      </c>
      <c r="P79" s="3" t="s">
        <v>565</v>
      </c>
      <c r="Q79" s="36" t="s">
        <v>727</v>
      </c>
      <c r="R79" s="36" t="s">
        <v>448</v>
      </c>
    </row>
    <row r="80" spans="1:18" ht="45" x14ac:dyDescent="0.25">
      <c r="A80" s="3">
        <v>75</v>
      </c>
      <c r="B80" s="29" t="s">
        <v>421</v>
      </c>
      <c r="C80" s="32" t="str">
        <f t="shared" si="8"/>
        <v>02</v>
      </c>
      <c r="D80" s="38" t="s">
        <v>380</v>
      </c>
      <c r="E80" s="32" t="str">
        <f t="shared" si="9"/>
        <v>69</v>
      </c>
      <c r="F80" s="29" t="s">
        <v>446</v>
      </c>
      <c r="G80" s="3" t="s">
        <v>123</v>
      </c>
      <c r="H80" s="29" t="s">
        <v>28</v>
      </c>
      <c r="I80" s="35" t="str">
        <f t="shared" si="10"/>
        <v>Servicio telefónico tradicional</v>
      </c>
      <c r="J80" s="36" t="s">
        <v>649</v>
      </c>
      <c r="K80" s="37">
        <v>290000</v>
      </c>
      <c r="L80" s="37">
        <v>0</v>
      </c>
      <c r="M80" s="37">
        <f t="shared" si="11"/>
        <v>290000</v>
      </c>
      <c r="N80" s="3" t="s">
        <v>453</v>
      </c>
      <c r="O80" s="3" t="s">
        <v>692</v>
      </c>
      <c r="P80" s="3" t="s">
        <v>565</v>
      </c>
      <c r="Q80" s="36" t="s">
        <v>728</v>
      </c>
      <c r="R80" s="36" t="s">
        <v>448</v>
      </c>
    </row>
    <row r="81" spans="1:18" ht="60" x14ac:dyDescent="0.25">
      <c r="A81" s="3">
        <v>76</v>
      </c>
      <c r="B81" s="29" t="s">
        <v>421</v>
      </c>
      <c r="C81" s="32" t="str">
        <f t="shared" si="8"/>
        <v>02</v>
      </c>
      <c r="D81" s="38" t="s">
        <v>380</v>
      </c>
      <c r="E81" s="32" t="str">
        <f t="shared" si="9"/>
        <v>69</v>
      </c>
      <c r="F81" s="29" t="s">
        <v>446</v>
      </c>
      <c r="G81" s="3" t="s">
        <v>123</v>
      </c>
      <c r="H81" s="29" t="s">
        <v>28</v>
      </c>
      <c r="I81" s="35" t="str">
        <f t="shared" si="10"/>
        <v>Servicio telefónico tradicional</v>
      </c>
      <c r="J81" s="36" t="s">
        <v>650</v>
      </c>
      <c r="K81" s="37">
        <v>350000</v>
      </c>
      <c r="L81" s="37">
        <v>335238.78000000003</v>
      </c>
      <c r="M81" s="37">
        <f t="shared" si="11"/>
        <v>14761.219999999972</v>
      </c>
      <c r="N81" s="3" t="s">
        <v>518</v>
      </c>
      <c r="O81" s="3" t="s">
        <v>693</v>
      </c>
      <c r="P81" s="3" t="s">
        <v>565</v>
      </c>
      <c r="Q81" s="36" t="s">
        <v>729</v>
      </c>
      <c r="R81" s="36" t="s">
        <v>448</v>
      </c>
    </row>
    <row r="82" spans="1:18" ht="30" x14ac:dyDescent="0.25">
      <c r="A82" s="3">
        <v>77</v>
      </c>
      <c r="B82" s="29" t="s">
        <v>421</v>
      </c>
      <c r="C82" s="32" t="str">
        <f t="shared" si="8"/>
        <v>02</v>
      </c>
      <c r="D82" s="38" t="s">
        <v>380</v>
      </c>
      <c r="E82" s="32" t="str">
        <f t="shared" si="9"/>
        <v>69</v>
      </c>
      <c r="F82" s="29" t="s">
        <v>446</v>
      </c>
      <c r="G82" s="3" t="s">
        <v>127</v>
      </c>
      <c r="H82" s="29" t="s">
        <v>28</v>
      </c>
      <c r="I82" s="35" t="str">
        <f t="shared" si="10"/>
        <v>Servicios de telecomunicaciones y satelitales</v>
      </c>
      <c r="J82" s="36" t="s">
        <v>651</v>
      </c>
      <c r="K82" s="37">
        <v>230000</v>
      </c>
      <c r="L82" s="37">
        <v>221083</v>
      </c>
      <c r="M82" s="37">
        <f t="shared" si="11"/>
        <v>8917</v>
      </c>
      <c r="N82" s="3" t="s">
        <v>453</v>
      </c>
      <c r="O82" s="3" t="s">
        <v>694</v>
      </c>
      <c r="P82" s="3" t="s">
        <v>565</v>
      </c>
      <c r="Q82" s="36" t="s">
        <v>730</v>
      </c>
      <c r="R82" s="36" t="s">
        <v>448</v>
      </c>
    </row>
    <row r="83" spans="1:18" ht="75" x14ac:dyDescent="0.25">
      <c r="A83" s="3">
        <v>78</v>
      </c>
      <c r="B83" s="29" t="s">
        <v>421</v>
      </c>
      <c r="C83" s="32" t="str">
        <f t="shared" si="8"/>
        <v>02</v>
      </c>
      <c r="D83" s="38" t="s">
        <v>380</v>
      </c>
      <c r="E83" s="32" t="str">
        <f t="shared" si="9"/>
        <v>69</v>
      </c>
      <c r="F83" s="29" t="s">
        <v>446</v>
      </c>
      <c r="G83" s="3" t="s">
        <v>129</v>
      </c>
      <c r="H83" s="29" t="s">
        <v>28</v>
      </c>
      <c r="I83" s="35" t="str">
        <f t="shared" si="10"/>
        <v>Servicios de acceso de internet, redes y procesamiento de información</v>
      </c>
      <c r="J83" s="36" t="s">
        <v>652</v>
      </c>
      <c r="K83" s="37">
        <v>280000</v>
      </c>
      <c r="L83" s="37">
        <v>0</v>
      </c>
      <c r="M83" s="37">
        <f t="shared" si="11"/>
        <v>280000</v>
      </c>
      <c r="N83" s="3" t="s">
        <v>453</v>
      </c>
      <c r="O83" s="3" t="s">
        <v>695</v>
      </c>
      <c r="P83" s="3" t="s">
        <v>565</v>
      </c>
      <c r="Q83" s="36" t="s">
        <v>731</v>
      </c>
      <c r="R83" s="36" t="s">
        <v>448</v>
      </c>
    </row>
    <row r="84" spans="1:18" ht="45" x14ac:dyDescent="0.25">
      <c r="A84" s="3">
        <v>79</v>
      </c>
      <c r="B84" s="29" t="s">
        <v>421</v>
      </c>
      <c r="C84" s="32" t="str">
        <f t="shared" si="8"/>
        <v>02</v>
      </c>
      <c r="D84" s="38" t="s">
        <v>380</v>
      </c>
      <c r="E84" s="32" t="str">
        <f t="shared" si="9"/>
        <v>69</v>
      </c>
      <c r="F84" s="29" t="s">
        <v>446</v>
      </c>
      <c r="G84" s="3" t="s">
        <v>129</v>
      </c>
      <c r="H84" s="29" t="s">
        <v>28</v>
      </c>
      <c r="I84" s="35" t="str">
        <f t="shared" si="10"/>
        <v>Servicios de acceso de internet, redes y procesamiento de información</v>
      </c>
      <c r="J84" s="36" t="s">
        <v>653</v>
      </c>
      <c r="K84" s="37">
        <v>12500</v>
      </c>
      <c r="L84" s="37">
        <v>0</v>
      </c>
      <c r="M84" s="37">
        <f t="shared" si="11"/>
        <v>12500</v>
      </c>
      <c r="N84" s="3" t="s">
        <v>518</v>
      </c>
      <c r="O84" s="3" t="s">
        <v>689</v>
      </c>
      <c r="P84" s="3" t="s">
        <v>565</v>
      </c>
      <c r="Q84" s="36" t="s">
        <v>732</v>
      </c>
      <c r="R84" s="36" t="s">
        <v>448</v>
      </c>
    </row>
    <row r="85" spans="1:18" ht="45" x14ac:dyDescent="0.25">
      <c r="A85" s="3">
        <v>80</v>
      </c>
      <c r="B85" s="29" t="s">
        <v>421</v>
      </c>
      <c r="C85" s="32" t="str">
        <f t="shared" si="8"/>
        <v>02</v>
      </c>
      <c r="D85" s="38" t="s">
        <v>380</v>
      </c>
      <c r="E85" s="32" t="str">
        <f t="shared" si="9"/>
        <v>69</v>
      </c>
      <c r="F85" s="29" t="s">
        <v>446</v>
      </c>
      <c r="G85" s="3" t="s">
        <v>129</v>
      </c>
      <c r="H85" s="29" t="s">
        <v>28</v>
      </c>
      <c r="I85" s="35" t="str">
        <f t="shared" si="10"/>
        <v>Servicios de acceso de internet, redes y procesamiento de información</v>
      </c>
      <c r="J85" s="36" t="s">
        <v>654</v>
      </c>
      <c r="K85" s="37">
        <v>28000</v>
      </c>
      <c r="L85" s="37">
        <v>0</v>
      </c>
      <c r="M85" s="37">
        <f t="shared" si="11"/>
        <v>28000</v>
      </c>
      <c r="N85" s="3" t="s">
        <v>518</v>
      </c>
      <c r="O85" s="3" t="s">
        <v>696</v>
      </c>
      <c r="P85" s="3" t="s">
        <v>565</v>
      </c>
      <c r="Q85" s="36" t="s">
        <v>733</v>
      </c>
      <c r="R85" s="36" t="s">
        <v>448</v>
      </c>
    </row>
    <row r="86" spans="1:18" ht="60" x14ac:dyDescent="0.25">
      <c r="A86" s="3">
        <v>81</v>
      </c>
      <c r="B86" s="29" t="s">
        <v>421</v>
      </c>
      <c r="C86" s="32" t="str">
        <f t="shared" si="8"/>
        <v>02</v>
      </c>
      <c r="D86" s="38" t="s">
        <v>380</v>
      </c>
      <c r="E86" s="32" t="str">
        <f t="shared" si="9"/>
        <v>69</v>
      </c>
      <c r="F86" s="29" t="s">
        <v>446</v>
      </c>
      <c r="G86" s="3" t="s">
        <v>129</v>
      </c>
      <c r="H86" s="29" t="s">
        <v>28</v>
      </c>
      <c r="I86" s="35" t="str">
        <f t="shared" si="10"/>
        <v>Servicios de acceso de internet, redes y procesamiento de información</v>
      </c>
      <c r="J86" s="36" t="s">
        <v>655</v>
      </c>
      <c r="K86" s="37">
        <v>700000</v>
      </c>
      <c r="L86" s="37">
        <v>0</v>
      </c>
      <c r="M86" s="37">
        <f t="shared" si="11"/>
        <v>700000</v>
      </c>
      <c r="N86" s="3" t="s">
        <v>447</v>
      </c>
      <c r="O86" s="3" t="s">
        <v>697</v>
      </c>
      <c r="P86" s="3" t="s">
        <v>565</v>
      </c>
      <c r="Q86" s="36" t="s">
        <v>734</v>
      </c>
      <c r="R86" s="36" t="s">
        <v>448</v>
      </c>
    </row>
    <row r="87" spans="1:18" ht="60" x14ac:dyDescent="0.25">
      <c r="A87" s="3">
        <v>82</v>
      </c>
      <c r="B87" s="29" t="s">
        <v>421</v>
      </c>
      <c r="C87" s="32" t="str">
        <f t="shared" si="8"/>
        <v>02</v>
      </c>
      <c r="D87" s="38" t="s">
        <v>380</v>
      </c>
      <c r="E87" s="32" t="str">
        <f t="shared" si="9"/>
        <v>69</v>
      </c>
      <c r="F87" s="29" t="s">
        <v>446</v>
      </c>
      <c r="G87" s="3" t="s">
        <v>129</v>
      </c>
      <c r="H87" s="29" t="s">
        <v>28</v>
      </c>
      <c r="I87" s="35" t="str">
        <f t="shared" si="10"/>
        <v>Servicios de acceso de internet, redes y procesamiento de información</v>
      </c>
      <c r="J87" s="36" t="s">
        <v>656</v>
      </c>
      <c r="K87" s="37">
        <v>65000</v>
      </c>
      <c r="L87" s="37">
        <v>0</v>
      </c>
      <c r="M87" s="37">
        <f t="shared" si="11"/>
        <v>65000</v>
      </c>
      <c r="N87" s="3" t="s">
        <v>453</v>
      </c>
      <c r="O87" s="3" t="s">
        <v>698</v>
      </c>
      <c r="P87" s="3" t="s">
        <v>565</v>
      </c>
      <c r="Q87" s="36" t="s">
        <v>735</v>
      </c>
      <c r="R87" s="36" t="s">
        <v>448</v>
      </c>
    </row>
    <row r="88" spans="1:18" ht="105" x14ac:dyDescent="0.25">
      <c r="A88" s="3">
        <v>83</v>
      </c>
      <c r="B88" s="29" t="s">
        <v>421</v>
      </c>
      <c r="C88" s="32" t="str">
        <f t="shared" si="8"/>
        <v>02</v>
      </c>
      <c r="D88" s="38" t="s">
        <v>380</v>
      </c>
      <c r="E88" s="32" t="str">
        <f t="shared" si="9"/>
        <v>69</v>
      </c>
      <c r="F88" s="29" t="s">
        <v>446</v>
      </c>
      <c r="G88" s="3" t="s">
        <v>129</v>
      </c>
      <c r="H88" s="29" t="s">
        <v>28</v>
      </c>
      <c r="I88" s="35" t="str">
        <f t="shared" si="10"/>
        <v>Servicios de acceso de internet, redes y procesamiento de información</v>
      </c>
      <c r="J88" s="36" t="s">
        <v>657</v>
      </c>
      <c r="K88" s="37">
        <v>210000</v>
      </c>
      <c r="L88" s="37">
        <v>0</v>
      </c>
      <c r="M88" s="37">
        <f t="shared" si="11"/>
        <v>210000</v>
      </c>
      <c r="N88" s="3" t="s">
        <v>453</v>
      </c>
      <c r="O88" s="3" t="s">
        <v>699</v>
      </c>
      <c r="P88" s="3" t="s">
        <v>565</v>
      </c>
      <c r="Q88" s="36" t="s">
        <v>736</v>
      </c>
      <c r="R88" s="36" t="s">
        <v>448</v>
      </c>
    </row>
    <row r="89" spans="1:18" ht="30" x14ac:dyDescent="0.25">
      <c r="A89" s="3">
        <v>84</v>
      </c>
      <c r="B89" s="29" t="s">
        <v>421</v>
      </c>
      <c r="C89" s="32" t="str">
        <f t="shared" si="8"/>
        <v>02</v>
      </c>
      <c r="D89" s="38" t="s">
        <v>380</v>
      </c>
      <c r="E89" s="32" t="str">
        <f t="shared" si="9"/>
        <v>69</v>
      </c>
      <c r="F89" s="29" t="s">
        <v>446</v>
      </c>
      <c r="G89" s="3" t="s">
        <v>129</v>
      </c>
      <c r="H89" s="29" t="s">
        <v>28</v>
      </c>
      <c r="I89" s="35" t="str">
        <f t="shared" si="10"/>
        <v>Servicios de acceso de internet, redes y procesamiento de información</v>
      </c>
      <c r="J89" s="36" t="s">
        <v>658</v>
      </c>
      <c r="K89" s="37">
        <v>230000</v>
      </c>
      <c r="L89" s="37">
        <v>0</v>
      </c>
      <c r="M89" s="37">
        <f t="shared" si="11"/>
        <v>230000</v>
      </c>
      <c r="N89" s="3" t="s">
        <v>453</v>
      </c>
      <c r="O89" s="3" t="s">
        <v>700</v>
      </c>
      <c r="P89" s="3" t="s">
        <v>565</v>
      </c>
      <c r="Q89" s="36" t="s">
        <v>737</v>
      </c>
      <c r="R89" s="36" t="s">
        <v>448</v>
      </c>
    </row>
    <row r="90" spans="1:18" ht="75" x14ac:dyDescent="0.25">
      <c r="A90" s="3">
        <v>85</v>
      </c>
      <c r="B90" s="29" t="s">
        <v>421</v>
      </c>
      <c r="C90" s="32" t="str">
        <f t="shared" si="8"/>
        <v>02</v>
      </c>
      <c r="D90" s="38" t="s">
        <v>380</v>
      </c>
      <c r="E90" s="32" t="str">
        <f t="shared" si="9"/>
        <v>69</v>
      </c>
      <c r="F90" s="29" t="s">
        <v>446</v>
      </c>
      <c r="G90" s="3" t="s">
        <v>129</v>
      </c>
      <c r="H90" s="29" t="s">
        <v>28</v>
      </c>
      <c r="I90" s="35" t="str">
        <f t="shared" si="10"/>
        <v>Servicios de acceso de internet, redes y procesamiento de información</v>
      </c>
      <c r="J90" s="36" t="s">
        <v>659</v>
      </c>
      <c r="K90" s="37">
        <v>10000</v>
      </c>
      <c r="L90" s="37">
        <v>0</v>
      </c>
      <c r="M90" s="37">
        <f t="shared" si="11"/>
        <v>10000</v>
      </c>
      <c r="N90" s="3" t="s">
        <v>518</v>
      </c>
      <c r="O90" s="3" t="s">
        <v>689</v>
      </c>
      <c r="P90" s="3" t="s">
        <v>565</v>
      </c>
      <c r="Q90" s="36" t="s">
        <v>738</v>
      </c>
      <c r="R90" s="36" t="s">
        <v>448</v>
      </c>
    </row>
    <row r="91" spans="1:18" ht="30" x14ac:dyDescent="0.25">
      <c r="A91" s="3">
        <v>86</v>
      </c>
      <c r="B91" s="29" t="s">
        <v>421</v>
      </c>
      <c r="C91" s="32" t="str">
        <f t="shared" si="8"/>
        <v>02</v>
      </c>
      <c r="D91" s="38" t="s">
        <v>380</v>
      </c>
      <c r="E91" s="32" t="str">
        <f t="shared" si="9"/>
        <v>69</v>
      </c>
      <c r="F91" s="29" t="s">
        <v>446</v>
      </c>
      <c r="G91" s="3" t="s">
        <v>129</v>
      </c>
      <c r="H91" s="29" t="s">
        <v>28</v>
      </c>
      <c r="I91" s="35" t="str">
        <f t="shared" si="10"/>
        <v>Servicios de acceso de internet, redes y procesamiento de información</v>
      </c>
      <c r="J91" s="36" t="s">
        <v>660</v>
      </c>
      <c r="K91" s="37">
        <v>300000</v>
      </c>
      <c r="L91" s="37">
        <v>0</v>
      </c>
      <c r="M91" s="37">
        <f t="shared" si="11"/>
        <v>300000</v>
      </c>
      <c r="N91" s="3" t="s">
        <v>453</v>
      </c>
      <c r="O91" s="3" t="s">
        <v>701</v>
      </c>
      <c r="P91" s="3" t="s">
        <v>565</v>
      </c>
      <c r="Q91" s="36" t="s">
        <v>739</v>
      </c>
      <c r="R91" s="36" t="s">
        <v>448</v>
      </c>
    </row>
    <row r="92" spans="1:18" ht="30" x14ac:dyDescent="0.25">
      <c r="A92" s="3">
        <v>87</v>
      </c>
      <c r="B92" s="29" t="s">
        <v>421</v>
      </c>
      <c r="C92" s="32" t="str">
        <f t="shared" si="8"/>
        <v>02</v>
      </c>
      <c r="D92" s="38" t="s">
        <v>380</v>
      </c>
      <c r="E92" s="32" t="str">
        <f t="shared" si="9"/>
        <v>69</v>
      </c>
      <c r="F92" s="29" t="s">
        <v>446</v>
      </c>
      <c r="G92" s="3" t="s">
        <v>135</v>
      </c>
      <c r="H92" s="29" t="s">
        <v>28</v>
      </c>
      <c r="I92" s="35" t="str">
        <f t="shared" si="10"/>
        <v>Arrendamiento de equipo y bienes informáticos</v>
      </c>
      <c r="J92" s="36" t="s">
        <v>661</v>
      </c>
      <c r="K92" s="37">
        <v>890000</v>
      </c>
      <c r="L92" s="37">
        <v>535856</v>
      </c>
      <c r="M92" s="37">
        <f t="shared" si="11"/>
        <v>354144</v>
      </c>
      <c r="N92" s="3" t="s">
        <v>447</v>
      </c>
      <c r="O92" s="3" t="s">
        <v>702</v>
      </c>
      <c r="P92" s="3" t="s">
        <v>565</v>
      </c>
      <c r="Q92" s="36" t="s">
        <v>740</v>
      </c>
      <c r="R92" s="36" t="s">
        <v>448</v>
      </c>
    </row>
    <row r="93" spans="1:18" ht="45" x14ac:dyDescent="0.25">
      <c r="A93" s="3">
        <v>88</v>
      </c>
      <c r="B93" s="29" t="s">
        <v>421</v>
      </c>
      <c r="C93" s="32" t="str">
        <f t="shared" si="8"/>
        <v>02</v>
      </c>
      <c r="D93" s="38" t="s">
        <v>380</v>
      </c>
      <c r="E93" s="32" t="str">
        <f t="shared" si="9"/>
        <v>69</v>
      </c>
      <c r="F93" s="29" t="s">
        <v>446</v>
      </c>
      <c r="G93" s="3" t="s">
        <v>188</v>
      </c>
      <c r="H93" s="29" t="s">
        <v>28</v>
      </c>
      <c r="I93" s="35" t="str">
        <f t="shared" si="10"/>
        <v>Instalación, reparación y mantenimiento de equipo de cómputo y tecnologías de la información</v>
      </c>
      <c r="J93" s="36" t="s">
        <v>662</v>
      </c>
      <c r="K93" s="37">
        <v>330600</v>
      </c>
      <c r="L93" s="37">
        <v>0</v>
      </c>
      <c r="M93" s="37">
        <f t="shared" si="11"/>
        <v>330600</v>
      </c>
      <c r="N93" s="3" t="s">
        <v>518</v>
      </c>
      <c r="O93" s="3" t="s">
        <v>703</v>
      </c>
      <c r="P93" s="3" t="s">
        <v>565</v>
      </c>
      <c r="Q93" s="36" t="s">
        <v>741</v>
      </c>
      <c r="R93" s="36" t="s">
        <v>448</v>
      </c>
    </row>
    <row r="94" spans="1:18" ht="45" x14ac:dyDescent="0.25">
      <c r="A94" s="3">
        <v>89</v>
      </c>
      <c r="B94" s="29" t="s">
        <v>421</v>
      </c>
      <c r="C94" s="32" t="str">
        <f t="shared" si="8"/>
        <v>02</v>
      </c>
      <c r="D94" s="38" t="s">
        <v>380</v>
      </c>
      <c r="E94" s="32" t="str">
        <f t="shared" si="9"/>
        <v>69</v>
      </c>
      <c r="F94" s="29" t="s">
        <v>446</v>
      </c>
      <c r="G94" s="3" t="s">
        <v>188</v>
      </c>
      <c r="H94" s="29" t="s">
        <v>28</v>
      </c>
      <c r="I94" s="35" t="str">
        <f t="shared" si="10"/>
        <v>Instalación, reparación y mantenimiento de equipo de cómputo y tecnologías de la información</v>
      </c>
      <c r="J94" s="36" t="s">
        <v>663</v>
      </c>
      <c r="K94" s="37">
        <v>175000</v>
      </c>
      <c r="L94" s="37">
        <v>0</v>
      </c>
      <c r="M94" s="37">
        <f t="shared" si="11"/>
        <v>175000</v>
      </c>
      <c r="N94" s="3" t="s">
        <v>518</v>
      </c>
      <c r="O94" s="3" t="s">
        <v>704</v>
      </c>
      <c r="P94" s="3" t="s">
        <v>565</v>
      </c>
      <c r="Q94" s="36" t="s">
        <v>742</v>
      </c>
      <c r="R94" s="36" t="s">
        <v>448</v>
      </c>
    </row>
    <row r="95" spans="1:18" ht="45" x14ac:dyDescent="0.25">
      <c r="A95" s="3">
        <v>90</v>
      </c>
      <c r="B95" s="29" t="s">
        <v>421</v>
      </c>
      <c r="C95" s="32" t="str">
        <f t="shared" si="8"/>
        <v>02</v>
      </c>
      <c r="D95" s="38" t="s">
        <v>380</v>
      </c>
      <c r="E95" s="32" t="str">
        <f t="shared" si="9"/>
        <v>69</v>
      </c>
      <c r="F95" s="29" t="s">
        <v>446</v>
      </c>
      <c r="G95" s="3" t="s">
        <v>188</v>
      </c>
      <c r="H95" s="29" t="s">
        <v>28</v>
      </c>
      <c r="I95" s="35" t="str">
        <f t="shared" si="10"/>
        <v>Instalación, reparación y mantenimiento de equipo de cómputo y tecnologías de la información</v>
      </c>
      <c r="J95" s="36" t="s">
        <v>664</v>
      </c>
      <c r="K95" s="37">
        <v>1800000</v>
      </c>
      <c r="L95" s="37">
        <v>0</v>
      </c>
      <c r="M95" s="37">
        <f t="shared" si="11"/>
        <v>1800000</v>
      </c>
      <c r="N95" s="3" t="s">
        <v>447</v>
      </c>
      <c r="O95" s="3" t="s">
        <v>705</v>
      </c>
      <c r="P95" s="3" t="s">
        <v>565</v>
      </c>
      <c r="Q95" s="36" t="s">
        <v>743</v>
      </c>
      <c r="R95" s="36" t="s">
        <v>448</v>
      </c>
    </row>
    <row r="96" spans="1:18" ht="45" x14ac:dyDescent="0.25">
      <c r="A96" s="3">
        <v>91</v>
      </c>
      <c r="B96" s="29" t="s">
        <v>421</v>
      </c>
      <c r="C96" s="32" t="str">
        <f t="shared" si="8"/>
        <v>02</v>
      </c>
      <c r="D96" s="38" t="s">
        <v>380</v>
      </c>
      <c r="E96" s="32" t="str">
        <f t="shared" si="9"/>
        <v>69</v>
      </c>
      <c r="F96" s="29" t="s">
        <v>446</v>
      </c>
      <c r="G96" s="3" t="s">
        <v>188</v>
      </c>
      <c r="H96" s="29" t="s">
        <v>28</v>
      </c>
      <c r="I96" s="35" t="str">
        <f t="shared" si="10"/>
        <v>Instalación, reparación y mantenimiento de equipo de cómputo y tecnologías de la información</v>
      </c>
      <c r="J96" s="36" t="s">
        <v>665</v>
      </c>
      <c r="K96" s="37">
        <v>77000</v>
      </c>
      <c r="L96" s="37">
        <v>0</v>
      </c>
      <c r="M96" s="37">
        <f t="shared" si="11"/>
        <v>77000</v>
      </c>
      <c r="N96" s="3" t="s">
        <v>518</v>
      </c>
      <c r="O96" s="3" t="s">
        <v>706</v>
      </c>
      <c r="P96" s="3" t="s">
        <v>565</v>
      </c>
      <c r="Q96" s="36" t="s">
        <v>744</v>
      </c>
      <c r="R96" s="36" t="s">
        <v>448</v>
      </c>
    </row>
    <row r="97" spans="1:18" ht="45" x14ac:dyDescent="0.25">
      <c r="A97" s="3">
        <v>92</v>
      </c>
      <c r="B97" s="29" t="s">
        <v>421</v>
      </c>
      <c r="C97" s="32" t="str">
        <f t="shared" si="8"/>
        <v>02</v>
      </c>
      <c r="D97" s="38" t="s">
        <v>380</v>
      </c>
      <c r="E97" s="32" t="str">
        <f t="shared" si="9"/>
        <v>69</v>
      </c>
      <c r="F97" s="29" t="s">
        <v>446</v>
      </c>
      <c r="G97" s="3" t="s">
        <v>188</v>
      </c>
      <c r="H97" s="29" t="s">
        <v>28</v>
      </c>
      <c r="I97" s="35" t="str">
        <f t="shared" si="10"/>
        <v>Instalación, reparación y mantenimiento de equipo de cómputo y tecnologías de la información</v>
      </c>
      <c r="J97" s="36" t="s">
        <v>666</v>
      </c>
      <c r="K97" s="37">
        <v>350000</v>
      </c>
      <c r="L97" s="37">
        <v>0</v>
      </c>
      <c r="M97" s="37">
        <f t="shared" si="11"/>
        <v>350000</v>
      </c>
      <c r="N97" s="3" t="s">
        <v>453</v>
      </c>
      <c r="O97" s="3" t="s">
        <v>707</v>
      </c>
      <c r="P97" s="3" t="s">
        <v>565</v>
      </c>
      <c r="Q97" s="36" t="s">
        <v>745</v>
      </c>
      <c r="R97" s="36" t="s">
        <v>448</v>
      </c>
    </row>
    <row r="98" spans="1:18" ht="45" x14ac:dyDescent="0.25">
      <c r="A98" s="3">
        <v>93</v>
      </c>
      <c r="B98" s="29" t="s">
        <v>421</v>
      </c>
      <c r="C98" s="32" t="str">
        <f t="shared" si="8"/>
        <v>02</v>
      </c>
      <c r="D98" s="38" t="s">
        <v>380</v>
      </c>
      <c r="E98" s="32" t="str">
        <f t="shared" si="9"/>
        <v>69</v>
      </c>
      <c r="F98" s="29" t="s">
        <v>446</v>
      </c>
      <c r="G98" s="3" t="s">
        <v>188</v>
      </c>
      <c r="H98" s="29" t="s">
        <v>28</v>
      </c>
      <c r="I98" s="35" t="str">
        <f t="shared" si="10"/>
        <v>Instalación, reparación y mantenimiento de equipo de cómputo y tecnologías de la información</v>
      </c>
      <c r="J98" s="36" t="s">
        <v>667</v>
      </c>
      <c r="K98" s="37">
        <v>71000</v>
      </c>
      <c r="L98" s="37">
        <v>0</v>
      </c>
      <c r="M98" s="37">
        <f t="shared" si="11"/>
        <v>71000</v>
      </c>
      <c r="N98" s="3" t="s">
        <v>453</v>
      </c>
      <c r="O98" s="3" t="s">
        <v>708</v>
      </c>
      <c r="P98" s="3" t="s">
        <v>565</v>
      </c>
      <c r="Q98" s="36" t="s">
        <v>746</v>
      </c>
      <c r="R98" s="36" t="s">
        <v>448</v>
      </c>
    </row>
    <row r="99" spans="1:18" ht="45" x14ac:dyDescent="0.25">
      <c r="A99" s="3">
        <v>94</v>
      </c>
      <c r="B99" s="29" t="s">
        <v>421</v>
      </c>
      <c r="C99" s="32" t="str">
        <f t="shared" si="8"/>
        <v>02</v>
      </c>
      <c r="D99" s="38" t="s">
        <v>380</v>
      </c>
      <c r="E99" s="32" t="str">
        <f t="shared" si="9"/>
        <v>69</v>
      </c>
      <c r="F99" s="29" t="s">
        <v>446</v>
      </c>
      <c r="G99" s="3" t="s">
        <v>188</v>
      </c>
      <c r="H99" s="29" t="s">
        <v>28</v>
      </c>
      <c r="I99" s="35" t="str">
        <f t="shared" si="10"/>
        <v>Instalación, reparación y mantenimiento de equipo de cómputo y tecnologías de la información</v>
      </c>
      <c r="J99" s="36" t="s">
        <v>668</v>
      </c>
      <c r="K99" s="37">
        <v>56000</v>
      </c>
      <c r="L99" s="37">
        <v>0</v>
      </c>
      <c r="M99" s="37">
        <f t="shared" si="11"/>
        <v>56000</v>
      </c>
      <c r="N99" s="3" t="s">
        <v>453</v>
      </c>
      <c r="O99" s="3" t="s">
        <v>708</v>
      </c>
      <c r="P99" s="3" t="s">
        <v>565</v>
      </c>
      <c r="Q99" s="36" t="s">
        <v>746</v>
      </c>
      <c r="R99" s="36" t="s">
        <v>448</v>
      </c>
    </row>
    <row r="100" spans="1:18" ht="60" x14ac:dyDescent="0.25">
      <c r="A100" s="3">
        <v>95</v>
      </c>
      <c r="B100" s="29" t="s">
        <v>421</v>
      </c>
      <c r="C100" s="32" t="str">
        <f t="shared" ref="C100:C121" si="12">IFERROR(VLOOKUP(B100,UR,2,FALSE),"")</f>
        <v>02</v>
      </c>
      <c r="D100" s="38" t="s">
        <v>380</v>
      </c>
      <c r="E100" s="32" t="str">
        <f t="shared" ref="E100:E121" si="13">IFERROR(VLOOKUP(D100,ue,2,FALSE),"")</f>
        <v>69</v>
      </c>
      <c r="F100" s="29" t="s">
        <v>446</v>
      </c>
      <c r="G100" s="3" t="s">
        <v>188</v>
      </c>
      <c r="H100" s="29" t="s">
        <v>28</v>
      </c>
      <c r="I100" s="35" t="str">
        <f t="shared" ref="I100:I121" si="14">IFERROR(VLOOKUP(G100,cog,2,FALSE),"")</f>
        <v>Instalación, reparación y mantenimiento de equipo de cómputo y tecnologías de la información</v>
      </c>
      <c r="J100" s="36" t="s">
        <v>669</v>
      </c>
      <c r="K100" s="37">
        <v>3676000</v>
      </c>
      <c r="L100" s="37">
        <v>9936365</v>
      </c>
      <c r="M100" s="37">
        <f t="shared" ref="M100:M121" si="15">K100-L100</f>
        <v>-6260365</v>
      </c>
      <c r="N100" s="3" t="s">
        <v>518</v>
      </c>
      <c r="O100" s="3" t="s">
        <v>709</v>
      </c>
      <c r="P100" s="3" t="s">
        <v>565</v>
      </c>
      <c r="Q100" s="36" t="s">
        <v>747</v>
      </c>
      <c r="R100" s="36" t="s">
        <v>448</v>
      </c>
    </row>
    <row r="101" spans="1:18" ht="45" x14ac:dyDescent="0.25">
      <c r="A101" s="3">
        <v>96</v>
      </c>
      <c r="B101" s="29" t="s">
        <v>421</v>
      </c>
      <c r="C101" s="32" t="str">
        <f t="shared" si="12"/>
        <v>02</v>
      </c>
      <c r="D101" s="38" t="s">
        <v>380</v>
      </c>
      <c r="E101" s="32" t="str">
        <f t="shared" si="13"/>
        <v>69</v>
      </c>
      <c r="F101" s="29" t="s">
        <v>446</v>
      </c>
      <c r="G101" s="3" t="s">
        <v>188</v>
      </c>
      <c r="H101" s="29" t="s">
        <v>28</v>
      </c>
      <c r="I101" s="35" t="str">
        <f t="shared" si="14"/>
        <v>Instalación, reparación y mantenimiento de equipo de cómputo y tecnologías de la información</v>
      </c>
      <c r="J101" s="36" t="s">
        <v>670</v>
      </c>
      <c r="K101" s="37">
        <v>514000</v>
      </c>
      <c r="L101" s="37">
        <v>0</v>
      </c>
      <c r="M101" s="37">
        <f t="shared" si="15"/>
        <v>514000</v>
      </c>
      <c r="N101" s="3" t="s">
        <v>518</v>
      </c>
      <c r="O101" s="3" t="s">
        <v>710</v>
      </c>
      <c r="P101" s="3" t="s">
        <v>565</v>
      </c>
      <c r="Q101" s="36" t="s">
        <v>748</v>
      </c>
      <c r="R101" s="36" t="s">
        <v>448</v>
      </c>
    </row>
    <row r="102" spans="1:18" ht="120" x14ac:dyDescent="0.25">
      <c r="A102" s="3">
        <v>97</v>
      </c>
      <c r="B102" s="29" t="s">
        <v>421</v>
      </c>
      <c r="C102" s="32" t="str">
        <f t="shared" si="12"/>
        <v>02</v>
      </c>
      <c r="D102" s="38" t="s">
        <v>380</v>
      </c>
      <c r="E102" s="32" t="str">
        <f t="shared" si="13"/>
        <v>69</v>
      </c>
      <c r="F102" s="29" t="s">
        <v>446</v>
      </c>
      <c r="G102" s="3" t="s">
        <v>188</v>
      </c>
      <c r="H102" s="29" t="s">
        <v>28</v>
      </c>
      <c r="I102" s="35" t="str">
        <f t="shared" si="14"/>
        <v>Instalación, reparación y mantenimiento de equipo de cómputo y tecnologías de la información</v>
      </c>
      <c r="J102" s="36" t="s">
        <v>671</v>
      </c>
      <c r="K102" s="37">
        <v>440000</v>
      </c>
      <c r="L102" s="37">
        <v>0</v>
      </c>
      <c r="M102" s="37">
        <f t="shared" si="15"/>
        <v>440000</v>
      </c>
      <c r="N102" s="3" t="s">
        <v>453</v>
      </c>
      <c r="O102" s="3" t="s">
        <v>711</v>
      </c>
      <c r="P102" s="3" t="s">
        <v>565</v>
      </c>
      <c r="Q102" s="36" t="s">
        <v>749</v>
      </c>
      <c r="R102" s="36" t="s">
        <v>448</v>
      </c>
    </row>
    <row r="103" spans="1:18" ht="45" x14ac:dyDescent="0.25">
      <c r="A103" s="3">
        <v>98</v>
      </c>
      <c r="B103" s="29" t="s">
        <v>421</v>
      </c>
      <c r="C103" s="32" t="str">
        <f t="shared" si="12"/>
        <v>02</v>
      </c>
      <c r="D103" s="38" t="s">
        <v>380</v>
      </c>
      <c r="E103" s="32" t="str">
        <f t="shared" si="13"/>
        <v>69</v>
      </c>
      <c r="F103" s="29" t="s">
        <v>446</v>
      </c>
      <c r="G103" s="3" t="s">
        <v>188</v>
      </c>
      <c r="H103" s="29" t="s">
        <v>28</v>
      </c>
      <c r="I103" s="35" t="str">
        <f t="shared" si="14"/>
        <v>Instalación, reparación y mantenimiento de equipo de cómputo y tecnologías de la información</v>
      </c>
      <c r="J103" s="36" t="s">
        <v>672</v>
      </c>
      <c r="K103" s="37">
        <v>350000</v>
      </c>
      <c r="L103" s="37">
        <v>0</v>
      </c>
      <c r="M103" s="37">
        <f t="shared" si="15"/>
        <v>350000</v>
      </c>
      <c r="N103" s="3" t="s">
        <v>518</v>
      </c>
      <c r="O103" s="3" t="s">
        <v>712</v>
      </c>
      <c r="P103" s="3" t="s">
        <v>565</v>
      </c>
      <c r="Q103" s="36" t="s">
        <v>750</v>
      </c>
      <c r="R103" s="36" t="s">
        <v>448</v>
      </c>
    </row>
    <row r="104" spans="1:18" ht="120" x14ac:dyDescent="0.25">
      <c r="A104" s="3">
        <v>99</v>
      </c>
      <c r="B104" s="29" t="s">
        <v>421</v>
      </c>
      <c r="C104" s="32" t="str">
        <f t="shared" si="12"/>
        <v>02</v>
      </c>
      <c r="D104" s="38" t="s">
        <v>380</v>
      </c>
      <c r="E104" s="32" t="str">
        <f t="shared" si="13"/>
        <v>69</v>
      </c>
      <c r="F104" s="29" t="s">
        <v>446</v>
      </c>
      <c r="G104" s="3" t="s">
        <v>188</v>
      </c>
      <c r="H104" s="29" t="s">
        <v>28</v>
      </c>
      <c r="I104" s="35" t="str">
        <f t="shared" si="14"/>
        <v>Instalación, reparación y mantenimiento de equipo de cómputo y tecnologías de la información</v>
      </c>
      <c r="J104" s="36" t="s">
        <v>673</v>
      </c>
      <c r="K104" s="37">
        <v>100000</v>
      </c>
      <c r="L104" s="37">
        <v>0</v>
      </c>
      <c r="M104" s="37">
        <f t="shared" si="15"/>
        <v>100000</v>
      </c>
      <c r="N104" s="3" t="s">
        <v>453</v>
      </c>
      <c r="O104" s="3" t="s">
        <v>713</v>
      </c>
      <c r="P104" s="3" t="s">
        <v>565</v>
      </c>
      <c r="Q104" s="36" t="s">
        <v>751</v>
      </c>
      <c r="R104" s="36" t="s">
        <v>448</v>
      </c>
    </row>
    <row r="105" spans="1:18" ht="45" x14ac:dyDescent="0.25">
      <c r="A105" s="3">
        <v>100</v>
      </c>
      <c r="B105" s="29" t="s">
        <v>421</v>
      </c>
      <c r="C105" s="32" t="str">
        <f t="shared" si="12"/>
        <v>02</v>
      </c>
      <c r="D105" s="38" t="s">
        <v>380</v>
      </c>
      <c r="E105" s="32" t="str">
        <f t="shared" si="13"/>
        <v>69</v>
      </c>
      <c r="F105" s="29" t="s">
        <v>446</v>
      </c>
      <c r="G105" s="3" t="s">
        <v>188</v>
      </c>
      <c r="H105" s="29" t="s">
        <v>28</v>
      </c>
      <c r="I105" s="35" t="str">
        <f t="shared" si="14"/>
        <v>Instalación, reparación y mantenimiento de equipo de cómputo y tecnologías de la información</v>
      </c>
      <c r="J105" s="36" t="s">
        <v>674</v>
      </c>
      <c r="K105" s="37">
        <v>82000</v>
      </c>
      <c r="L105" s="37">
        <v>0</v>
      </c>
      <c r="M105" s="37">
        <f t="shared" si="15"/>
        <v>82000</v>
      </c>
      <c r="N105" s="3" t="s">
        <v>453</v>
      </c>
      <c r="O105" s="3" t="s">
        <v>714</v>
      </c>
      <c r="P105" s="3" t="s">
        <v>565</v>
      </c>
      <c r="Q105" s="36" t="s">
        <v>752</v>
      </c>
      <c r="R105" s="36" t="s">
        <v>448</v>
      </c>
    </row>
    <row r="106" spans="1:18" ht="45" x14ac:dyDescent="0.25">
      <c r="A106" s="3">
        <v>101</v>
      </c>
      <c r="B106" s="29" t="s">
        <v>421</v>
      </c>
      <c r="C106" s="32" t="str">
        <f t="shared" si="12"/>
        <v>02</v>
      </c>
      <c r="D106" s="38" t="s">
        <v>380</v>
      </c>
      <c r="E106" s="32" t="str">
        <f t="shared" si="13"/>
        <v>69</v>
      </c>
      <c r="F106" s="29" t="s">
        <v>446</v>
      </c>
      <c r="G106" s="3" t="s">
        <v>188</v>
      </c>
      <c r="H106" s="29" t="s">
        <v>28</v>
      </c>
      <c r="I106" s="35" t="str">
        <f t="shared" si="14"/>
        <v>Instalación, reparación y mantenimiento de equipo de cómputo y tecnologías de la información</v>
      </c>
      <c r="J106" s="36" t="s">
        <v>675</v>
      </c>
      <c r="K106" s="37">
        <v>500000</v>
      </c>
      <c r="L106" s="37">
        <v>0</v>
      </c>
      <c r="M106" s="37">
        <f t="shared" si="15"/>
        <v>500000</v>
      </c>
      <c r="N106" s="3" t="s">
        <v>453</v>
      </c>
      <c r="O106" s="3" t="s">
        <v>715</v>
      </c>
      <c r="P106" s="3" t="s">
        <v>565</v>
      </c>
      <c r="Q106" s="36" t="s">
        <v>753</v>
      </c>
      <c r="R106" s="36" t="s">
        <v>448</v>
      </c>
    </row>
    <row r="107" spans="1:18" ht="45" x14ac:dyDescent="0.25">
      <c r="A107" s="3">
        <v>102</v>
      </c>
      <c r="B107" s="29" t="s">
        <v>421</v>
      </c>
      <c r="C107" s="32" t="str">
        <f t="shared" si="12"/>
        <v>02</v>
      </c>
      <c r="D107" s="38" t="s">
        <v>380</v>
      </c>
      <c r="E107" s="32" t="str">
        <f t="shared" si="13"/>
        <v>69</v>
      </c>
      <c r="F107" s="29" t="s">
        <v>446</v>
      </c>
      <c r="G107" s="3" t="s">
        <v>188</v>
      </c>
      <c r="H107" s="29" t="s">
        <v>28</v>
      </c>
      <c r="I107" s="35" t="str">
        <f t="shared" si="14"/>
        <v>Instalación, reparación y mantenimiento de equipo de cómputo y tecnologías de la información</v>
      </c>
      <c r="J107" s="36" t="s">
        <v>676</v>
      </c>
      <c r="K107" s="37">
        <v>10000</v>
      </c>
      <c r="L107" s="37">
        <v>0</v>
      </c>
      <c r="M107" s="37">
        <f t="shared" si="15"/>
        <v>10000</v>
      </c>
      <c r="N107" s="3" t="s">
        <v>518</v>
      </c>
      <c r="O107" s="3" t="s">
        <v>689</v>
      </c>
      <c r="P107" s="3" t="s">
        <v>565</v>
      </c>
      <c r="Q107" s="36" t="s">
        <v>754</v>
      </c>
      <c r="R107" s="36" t="s">
        <v>448</v>
      </c>
    </row>
    <row r="108" spans="1:18" ht="75" x14ac:dyDescent="0.25">
      <c r="A108" s="3">
        <v>103</v>
      </c>
      <c r="B108" s="29" t="s">
        <v>421</v>
      </c>
      <c r="C108" s="32" t="str">
        <f t="shared" si="12"/>
        <v>02</v>
      </c>
      <c r="D108" s="38" t="s">
        <v>380</v>
      </c>
      <c r="E108" s="32" t="str">
        <f t="shared" si="13"/>
        <v>69</v>
      </c>
      <c r="F108" s="29" t="s">
        <v>446</v>
      </c>
      <c r="G108" s="3" t="s">
        <v>188</v>
      </c>
      <c r="H108" s="29" t="s">
        <v>28</v>
      </c>
      <c r="I108" s="35" t="str">
        <f t="shared" si="14"/>
        <v>Instalación, reparación y mantenimiento de equipo de cómputo y tecnologías de la información</v>
      </c>
      <c r="J108" s="36" t="s">
        <v>677</v>
      </c>
      <c r="K108" s="37">
        <v>31000</v>
      </c>
      <c r="L108" s="37">
        <v>0</v>
      </c>
      <c r="M108" s="37">
        <f t="shared" si="15"/>
        <v>31000</v>
      </c>
      <c r="N108" s="3" t="s">
        <v>453</v>
      </c>
      <c r="O108" s="3" t="s">
        <v>716</v>
      </c>
      <c r="P108" s="3" t="s">
        <v>565</v>
      </c>
      <c r="Q108" s="36" t="s">
        <v>755</v>
      </c>
      <c r="R108" s="36" t="s">
        <v>448</v>
      </c>
    </row>
    <row r="109" spans="1:18" ht="45" x14ac:dyDescent="0.25">
      <c r="A109" s="3">
        <v>104</v>
      </c>
      <c r="B109" s="29" t="s">
        <v>421</v>
      </c>
      <c r="C109" s="32" t="str">
        <f t="shared" si="12"/>
        <v>02</v>
      </c>
      <c r="D109" s="38" t="s">
        <v>380</v>
      </c>
      <c r="E109" s="32" t="str">
        <f t="shared" si="13"/>
        <v>69</v>
      </c>
      <c r="F109" s="29" t="s">
        <v>446</v>
      </c>
      <c r="G109" s="3" t="s">
        <v>188</v>
      </c>
      <c r="H109" s="29" t="s">
        <v>28</v>
      </c>
      <c r="I109" s="35" t="str">
        <f t="shared" si="14"/>
        <v>Instalación, reparación y mantenimiento de equipo de cómputo y tecnologías de la información</v>
      </c>
      <c r="J109" s="36" t="s">
        <v>678</v>
      </c>
      <c r="K109" s="37">
        <v>9000</v>
      </c>
      <c r="L109" s="37">
        <v>0</v>
      </c>
      <c r="M109" s="37">
        <f t="shared" si="15"/>
        <v>9000</v>
      </c>
      <c r="N109" s="3" t="s">
        <v>518</v>
      </c>
      <c r="O109" s="3" t="s">
        <v>689</v>
      </c>
      <c r="P109" s="3" t="s">
        <v>565</v>
      </c>
      <c r="Q109" s="36" t="s">
        <v>756</v>
      </c>
      <c r="R109" s="36" t="s">
        <v>448</v>
      </c>
    </row>
    <row r="110" spans="1:18" ht="135" x14ac:dyDescent="0.25">
      <c r="A110" s="3">
        <v>105</v>
      </c>
      <c r="B110" s="29" t="s">
        <v>421</v>
      </c>
      <c r="C110" s="32" t="str">
        <f t="shared" si="12"/>
        <v>02</v>
      </c>
      <c r="D110" s="38" t="s">
        <v>380</v>
      </c>
      <c r="E110" s="32" t="str">
        <f t="shared" si="13"/>
        <v>69</v>
      </c>
      <c r="F110" s="29" t="s">
        <v>446</v>
      </c>
      <c r="G110" s="3" t="s">
        <v>188</v>
      </c>
      <c r="H110" s="29" t="s">
        <v>28</v>
      </c>
      <c r="I110" s="35" t="str">
        <f t="shared" si="14"/>
        <v>Instalación, reparación y mantenimiento de equipo de cómputo y tecnologías de la información</v>
      </c>
      <c r="J110" s="36" t="s">
        <v>679</v>
      </c>
      <c r="K110" s="37">
        <v>600000</v>
      </c>
      <c r="L110" s="37">
        <v>0</v>
      </c>
      <c r="M110" s="37">
        <f t="shared" si="15"/>
        <v>600000</v>
      </c>
      <c r="N110" s="3" t="s">
        <v>453</v>
      </c>
      <c r="O110" s="3" t="s">
        <v>717</v>
      </c>
      <c r="P110" s="3" t="s">
        <v>565</v>
      </c>
      <c r="Q110" s="36" t="s">
        <v>757</v>
      </c>
      <c r="R110" s="36" t="s">
        <v>448</v>
      </c>
    </row>
    <row r="111" spans="1:18" ht="60" x14ac:dyDescent="0.25">
      <c r="A111" s="3">
        <v>106</v>
      </c>
      <c r="B111" s="29" t="s">
        <v>421</v>
      </c>
      <c r="C111" s="32" t="str">
        <f t="shared" si="12"/>
        <v>02</v>
      </c>
      <c r="D111" s="38" t="s">
        <v>380</v>
      </c>
      <c r="E111" s="32" t="str">
        <f t="shared" si="13"/>
        <v>69</v>
      </c>
      <c r="F111" s="29" t="s">
        <v>446</v>
      </c>
      <c r="G111" s="3" t="s">
        <v>194</v>
      </c>
      <c r="H111" s="29" t="s">
        <v>28</v>
      </c>
      <c r="I111" s="35" t="str">
        <f t="shared" si="14"/>
        <v>Instalación, reparación y mantenimiento de maquinaria y otros equipos</v>
      </c>
      <c r="J111" s="36" t="s">
        <v>680</v>
      </c>
      <c r="K111" s="37">
        <v>300000</v>
      </c>
      <c r="L111" s="37">
        <v>0</v>
      </c>
      <c r="M111" s="37">
        <f t="shared" si="15"/>
        <v>300000</v>
      </c>
      <c r="N111" s="3" t="s">
        <v>453</v>
      </c>
      <c r="O111" s="3" t="s">
        <v>718</v>
      </c>
      <c r="P111" s="3" t="s">
        <v>565</v>
      </c>
      <c r="Q111" s="36" t="s">
        <v>758</v>
      </c>
      <c r="R111" s="36" t="s">
        <v>448</v>
      </c>
    </row>
    <row r="112" spans="1:18" ht="30" x14ac:dyDescent="0.25">
      <c r="A112" s="3">
        <v>107</v>
      </c>
      <c r="B112" s="29" t="s">
        <v>421</v>
      </c>
      <c r="C112" s="32" t="str">
        <f t="shared" si="12"/>
        <v>02</v>
      </c>
      <c r="D112" s="38" t="s">
        <v>380</v>
      </c>
      <c r="E112" s="32" t="str">
        <f t="shared" si="13"/>
        <v>69</v>
      </c>
      <c r="F112" s="29" t="s">
        <v>446</v>
      </c>
      <c r="G112" s="3" t="s">
        <v>194</v>
      </c>
      <c r="H112" s="29" t="s">
        <v>28</v>
      </c>
      <c r="I112" s="35" t="str">
        <f t="shared" si="14"/>
        <v>Instalación, reparación y mantenimiento de maquinaria y otros equipos</v>
      </c>
      <c r="J112" s="36" t="s">
        <v>681</v>
      </c>
      <c r="K112" s="37">
        <v>300000</v>
      </c>
      <c r="L112" s="37">
        <v>0</v>
      </c>
      <c r="M112" s="37">
        <f t="shared" si="15"/>
        <v>300000</v>
      </c>
      <c r="N112" s="3" t="s">
        <v>453</v>
      </c>
      <c r="O112" s="3" t="s">
        <v>719</v>
      </c>
      <c r="P112" s="3" t="s">
        <v>565</v>
      </c>
      <c r="Q112" s="36" t="s">
        <v>759</v>
      </c>
      <c r="R112" s="36" t="s">
        <v>448</v>
      </c>
    </row>
    <row r="113" spans="1:18" ht="30" x14ac:dyDescent="0.25">
      <c r="A113" s="3">
        <v>108</v>
      </c>
      <c r="B113" s="29" t="s">
        <v>421</v>
      </c>
      <c r="C113" s="32" t="str">
        <f t="shared" si="12"/>
        <v>02</v>
      </c>
      <c r="D113" s="38" t="s">
        <v>380</v>
      </c>
      <c r="E113" s="32" t="str">
        <f t="shared" si="13"/>
        <v>69</v>
      </c>
      <c r="F113" s="29" t="s">
        <v>446</v>
      </c>
      <c r="G113" s="3" t="s">
        <v>194</v>
      </c>
      <c r="H113" s="29" t="s">
        <v>28</v>
      </c>
      <c r="I113" s="35" t="str">
        <f t="shared" si="14"/>
        <v>Instalación, reparación y mantenimiento de maquinaria y otros equipos</v>
      </c>
      <c r="J113" s="36" t="s">
        <v>682</v>
      </c>
      <c r="K113" s="37">
        <v>370000</v>
      </c>
      <c r="L113" s="37">
        <v>0</v>
      </c>
      <c r="M113" s="37">
        <f t="shared" si="15"/>
        <v>370000</v>
      </c>
      <c r="N113" s="3" t="s">
        <v>453</v>
      </c>
      <c r="O113" s="3" t="s">
        <v>708</v>
      </c>
      <c r="P113" s="3" t="s">
        <v>565</v>
      </c>
      <c r="Q113" s="36" t="s">
        <v>760</v>
      </c>
      <c r="R113" s="36" t="s">
        <v>448</v>
      </c>
    </row>
    <row r="114" spans="1:18" ht="30" x14ac:dyDescent="0.25">
      <c r="A114" s="3">
        <v>109</v>
      </c>
      <c r="B114" s="29" t="s">
        <v>421</v>
      </c>
      <c r="C114" s="32" t="str">
        <f t="shared" si="12"/>
        <v>02</v>
      </c>
      <c r="D114" s="38" t="s">
        <v>380</v>
      </c>
      <c r="E114" s="32" t="str">
        <f t="shared" si="13"/>
        <v>69</v>
      </c>
      <c r="F114" s="29" t="s">
        <v>471</v>
      </c>
      <c r="G114" s="3" t="s">
        <v>299</v>
      </c>
      <c r="H114" s="29" t="s">
        <v>28</v>
      </c>
      <c r="I114" s="35" t="str">
        <f t="shared" si="14"/>
        <v>Equipo de cómputo y de tecnología de la información</v>
      </c>
      <c r="J114" s="36" t="s">
        <v>683</v>
      </c>
      <c r="K114" s="37">
        <v>2500000</v>
      </c>
      <c r="L114" s="37">
        <v>21715461</v>
      </c>
      <c r="M114" s="37">
        <f t="shared" si="15"/>
        <v>-19215461</v>
      </c>
      <c r="N114" s="3" t="s">
        <v>447</v>
      </c>
      <c r="O114" s="3" t="s">
        <v>720</v>
      </c>
      <c r="P114" s="3" t="s">
        <v>565</v>
      </c>
      <c r="Q114" s="36" t="s">
        <v>761</v>
      </c>
      <c r="R114" s="36" t="s">
        <v>448</v>
      </c>
    </row>
    <row r="115" spans="1:18" ht="30" x14ac:dyDescent="0.25">
      <c r="A115" s="3">
        <v>110</v>
      </c>
      <c r="B115" s="29" t="s">
        <v>421</v>
      </c>
      <c r="C115" s="32" t="str">
        <f t="shared" si="12"/>
        <v>02</v>
      </c>
      <c r="D115" s="38" t="s">
        <v>380</v>
      </c>
      <c r="E115" s="32" t="str">
        <f t="shared" si="13"/>
        <v>69</v>
      </c>
      <c r="F115" s="29" t="s">
        <v>471</v>
      </c>
      <c r="G115" s="3" t="s">
        <v>299</v>
      </c>
      <c r="H115" s="29" t="s">
        <v>28</v>
      </c>
      <c r="I115" s="35" t="str">
        <f t="shared" si="14"/>
        <v>Equipo de cómputo y de tecnología de la información</v>
      </c>
      <c r="J115" s="36" t="s">
        <v>684</v>
      </c>
      <c r="K115" s="37">
        <v>100000</v>
      </c>
      <c r="L115" s="37">
        <v>0</v>
      </c>
      <c r="M115" s="37">
        <f t="shared" si="15"/>
        <v>100000</v>
      </c>
      <c r="N115" s="3" t="s">
        <v>453</v>
      </c>
      <c r="O115" s="3" t="s">
        <v>721</v>
      </c>
      <c r="P115" s="3" t="s">
        <v>565</v>
      </c>
      <c r="Q115" s="36" t="s">
        <v>762</v>
      </c>
      <c r="R115" s="36" t="s">
        <v>448</v>
      </c>
    </row>
    <row r="116" spans="1:18" ht="45" x14ac:dyDescent="0.25">
      <c r="A116" s="3">
        <v>111</v>
      </c>
      <c r="B116" s="29" t="s">
        <v>421</v>
      </c>
      <c r="C116" s="32" t="str">
        <f t="shared" si="12"/>
        <v>02</v>
      </c>
      <c r="D116" s="38" t="s">
        <v>380</v>
      </c>
      <c r="E116" s="32" t="str">
        <f t="shared" si="13"/>
        <v>69</v>
      </c>
      <c r="F116" s="29" t="s">
        <v>471</v>
      </c>
      <c r="G116" s="3" t="s">
        <v>323</v>
      </c>
      <c r="H116" s="29" t="s">
        <v>28</v>
      </c>
      <c r="I116" s="35" t="str">
        <f t="shared" si="14"/>
        <v>Sistemas de aire acondicionado, calefacción y de refrigeración</v>
      </c>
      <c r="J116" s="36" t="s">
        <v>685</v>
      </c>
      <c r="K116" s="37">
        <v>1000000</v>
      </c>
      <c r="L116" s="37">
        <v>0</v>
      </c>
      <c r="M116" s="37">
        <f t="shared" si="15"/>
        <v>1000000</v>
      </c>
      <c r="N116" s="3" t="s">
        <v>447</v>
      </c>
      <c r="O116" s="3" t="s">
        <v>722</v>
      </c>
      <c r="P116" s="3" t="s">
        <v>565</v>
      </c>
      <c r="Q116" s="36" t="s">
        <v>763</v>
      </c>
      <c r="R116" s="36" t="s">
        <v>448</v>
      </c>
    </row>
    <row r="117" spans="1:18" ht="30" x14ac:dyDescent="0.25">
      <c r="A117" s="3">
        <v>112</v>
      </c>
      <c r="B117" s="29" t="s">
        <v>421</v>
      </c>
      <c r="C117" s="32" t="str">
        <f t="shared" si="12"/>
        <v>02</v>
      </c>
      <c r="D117" s="38" t="s">
        <v>380</v>
      </c>
      <c r="E117" s="32" t="str">
        <f t="shared" si="13"/>
        <v>69</v>
      </c>
      <c r="F117" s="29" t="s">
        <v>471</v>
      </c>
      <c r="G117" s="3" t="s">
        <v>323</v>
      </c>
      <c r="H117" s="29" t="s">
        <v>28</v>
      </c>
      <c r="I117" s="35" t="str">
        <f t="shared" si="14"/>
        <v>Sistemas de aire acondicionado, calefacción y de refrigeración</v>
      </c>
      <c r="J117" s="36" t="s">
        <v>686</v>
      </c>
      <c r="K117" s="37">
        <v>90000</v>
      </c>
      <c r="L117" s="37">
        <v>0</v>
      </c>
      <c r="M117" s="37">
        <f t="shared" si="15"/>
        <v>90000</v>
      </c>
      <c r="N117" s="3" t="s">
        <v>453</v>
      </c>
      <c r="O117" s="3" t="s">
        <v>723</v>
      </c>
      <c r="P117" s="3" t="s">
        <v>565</v>
      </c>
      <c r="Q117" s="36" t="s">
        <v>764</v>
      </c>
      <c r="R117" s="36" t="s">
        <v>448</v>
      </c>
    </row>
    <row r="118" spans="1:18" ht="30" x14ac:dyDescent="0.25">
      <c r="A118" s="3">
        <v>113</v>
      </c>
      <c r="B118" s="29" t="s">
        <v>421</v>
      </c>
      <c r="C118" s="32" t="str">
        <f t="shared" si="12"/>
        <v>02</v>
      </c>
      <c r="D118" s="38" t="s">
        <v>380</v>
      </c>
      <c r="E118" s="32" t="str">
        <f t="shared" si="13"/>
        <v>69</v>
      </c>
      <c r="F118" s="29" t="s">
        <v>471</v>
      </c>
      <c r="G118" s="3" t="s">
        <v>325</v>
      </c>
      <c r="H118" s="29" t="s">
        <v>28</v>
      </c>
      <c r="I118" s="35" t="str">
        <f t="shared" si="14"/>
        <v>Equipos de comunicación y telecomunicación</v>
      </c>
      <c r="J118" s="36" t="s">
        <v>687</v>
      </c>
      <c r="K118" s="37">
        <v>1350000</v>
      </c>
      <c r="L118" s="37">
        <v>2755903</v>
      </c>
      <c r="M118" s="37">
        <f t="shared" si="15"/>
        <v>-1405903</v>
      </c>
      <c r="N118" s="3" t="s">
        <v>447</v>
      </c>
      <c r="O118" s="3" t="s">
        <v>724</v>
      </c>
      <c r="P118" s="3" t="s">
        <v>565</v>
      </c>
      <c r="Q118" s="36" t="s">
        <v>761</v>
      </c>
      <c r="R118" s="36" t="s">
        <v>448</v>
      </c>
    </row>
    <row r="119" spans="1:18" ht="30" x14ac:dyDescent="0.25">
      <c r="A119" s="3">
        <v>114</v>
      </c>
      <c r="B119" s="29" t="s">
        <v>421</v>
      </c>
      <c r="C119" s="32" t="str">
        <f t="shared" si="12"/>
        <v>02</v>
      </c>
      <c r="D119" s="38" t="s">
        <v>380</v>
      </c>
      <c r="E119" s="32" t="str">
        <f t="shared" si="13"/>
        <v>69</v>
      </c>
      <c r="F119" s="29" t="s">
        <v>471</v>
      </c>
      <c r="G119" s="3" t="s">
        <v>335</v>
      </c>
      <c r="H119" s="29" t="s">
        <v>28</v>
      </c>
      <c r="I119" s="35" t="str">
        <f t="shared" si="14"/>
        <v>Licencias informáticas e intelectuales</v>
      </c>
      <c r="J119" s="36" t="s">
        <v>688</v>
      </c>
      <c r="K119" s="37">
        <v>38000</v>
      </c>
      <c r="L119" s="37">
        <v>4894693</v>
      </c>
      <c r="M119" s="37">
        <f t="shared" si="15"/>
        <v>-4856693</v>
      </c>
      <c r="N119" s="3" t="s">
        <v>453</v>
      </c>
      <c r="O119" s="3" t="s">
        <v>725</v>
      </c>
      <c r="P119" s="3" t="s">
        <v>565</v>
      </c>
      <c r="Q119" s="36" t="s">
        <v>765</v>
      </c>
      <c r="R119" s="36" t="s">
        <v>448</v>
      </c>
    </row>
    <row r="120" spans="1:18" ht="30" x14ac:dyDescent="0.25">
      <c r="A120" s="3">
        <v>115</v>
      </c>
      <c r="B120" s="29" t="s">
        <v>424</v>
      </c>
      <c r="C120" s="32" t="str">
        <f t="shared" si="12"/>
        <v>05</v>
      </c>
      <c r="D120" s="38" t="s">
        <v>378</v>
      </c>
      <c r="E120" s="32" t="str">
        <f t="shared" si="13"/>
        <v>68</v>
      </c>
      <c r="F120" s="29" t="s">
        <v>446</v>
      </c>
      <c r="G120" s="3" t="s">
        <v>220</v>
      </c>
      <c r="H120" s="29" t="s">
        <v>28</v>
      </c>
      <c r="I120" s="35" t="str">
        <f t="shared" si="14"/>
        <v>Gastos de orden social</v>
      </c>
      <c r="J120" s="36" t="s">
        <v>768</v>
      </c>
      <c r="K120" s="37">
        <v>17504.28</v>
      </c>
      <c r="L120" s="37">
        <v>0</v>
      </c>
      <c r="M120" s="37">
        <f t="shared" si="15"/>
        <v>17504.28</v>
      </c>
      <c r="N120" s="3" t="s">
        <v>453</v>
      </c>
      <c r="O120" s="3" t="s">
        <v>766</v>
      </c>
      <c r="P120" s="3" t="s">
        <v>457</v>
      </c>
      <c r="Q120" s="36" t="s">
        <v>448</v>
      </c>
      <c r="R120" s="36" t="s">
        <v>767</v>
      </c>
    </row>
    <row r="121" spans="1:18" ht="60" x14ac:dyDescent="0.25">
      <c r="A121" s="3">
        <v>116</v>
      </c>
      <c r="B121" s="40" t="s">
        <v>428</v>
      </c>
      <c r="C121" s="32" t="str">
        <f t="shared" si="12"/>
        <v>22</v>
      </c>
      <c r="D121" s="38" t="s">
        <v>404</v>
      </c>
      <c r="E121" s="32" t="str">
        <f t="shared" si="13"/>
        <v>22</v>
      </c>
      <c r="F121" s="29" t="s">
        <v>446</v>
      </c>
      <c r="G121" s="3" t="s">
        <v>241</v>
      </c>
      <c r="H121" s="29" t="s">
        <v>277</v>
      </c>
      <c r="I121" s="35" t="str">
        <f t="shared" si="14"/>
        <v>Subcontratación de servicios con terceros</v>
      </c>
      <c r="J121" s="89" t="s">
        <v>806</v>
      </c>
      <c r="K121" s="37">
        <v>34697693</v>
      </c>
      <c r="L121" s="37">
        <v>34697693</v>
      </c>
      <c r="M121" s="37">
        <f t="shared" si="15"/>
        <v>0</v>
      </c>
      <c r="N121" s="3" t="s">
        <v>447</v>
      </c>
      <c r="O121" s="3" t="s">
        <v>802</v>
      </c>
      <c r="P121" s="3" t="s">
        <v>565</v>
      </c>
      <c r="Q121" s="36"/>
      <c r="R121" s="36" t="s">
        <v>636</v>
      </c>
    </row>
    <row r="122" spans="1:18" ht="60" x14ac:dyDescent="0.25">
      <c r="A122" s="3">
        <v>117</v>
      </c>
      <c r="B122" s="40" t="s">
        <v>428</v>
      </c>
      <c r="C122" s="32" t="str">
        <f t="shared" ref="C122:C124" si="16">IFERROR(VLOOKUP(B122,UR,2,FALSE),"")</f>
        <v>22</v>
      </c>
      <c r="D122" s="38" t="s">
        <v>404</v>
      </c>
      <c r="E122" s="32" t="str">
        <f t="shared" ref="E122:E124" si="17">IFERROR(VLOOKUP(D122,ue,2,FALSE),"")</f>
        <v>22</v>
      </c>
      <c r="F122" s="29" t="s">
        <v>446</v>
      </c>
      <c r="G122" s="3" t="s">
        <v>241</v>
      </c>
      <c r="H122" s="29" t="s">
        <v>245</v>
      </c>
      <c r="I122" s="35" t="str">
        <f t="shared" ref="I122:I124" si="18">IFERROR(VLOOKUP(G122,cog,2,FALSE),"")</f>
        <v>Subcontratación de servicios con terceros</v>
      </c>
      <c r="J122" s="42" t="s">
        <v>807</v>
      </c>
      <c r="K122" s="37">
        <v>20933675</v>
      </c>
      <c r="L122" s="37">
        <v>20933675</v>
      </c>
      <c r="M122" s="37">
        <f>K122-L122</f>
        <v>0</v>
      </c>
      <c r="N122" s="3" t="s">
        <v>447</v>
      </c>
      <c r="O122" s="3" t="s">
        <v>802</v>
      </c>
      <c r="P122" s="3" t="s">
        <v>565</v>
      </c>
      <c r="Q122" s="36" t="s">
        <v>802</v>
      </c>
      <c r="R122" s="36" t="s">
        <v>636</v>
      </c>
    </row>
    <row r="123" spans="1:18" ht="60" x14ac:dyDescent="0.25">
      <c r="A123" s="3">
        <v>118</v>
      </c>
      <c r="B123" s="40" t="s">
        <v>428</v>
      </c>
      <c r="C123" s="32" t="str">
        <f t="shared" si="16"/>
        <v>22</v>
      </c>
      <c r="D123" s="38" t="s">
        <v>404</v>
      </c>
      <c r="E123" s="32" t="str">
        <f t="shared" si="17"/>
        <v>22</v>
      </c>
      <c r="F123" s="29" t="s">
        <v>455</v>
      </c>
      <c r="G123" s="3" t="s">
        <v>75</v>
      </c>
      <c r="H123" s="29" t="s">
        <v>22</v>
      </c>
      <c r="I123" s="35" t="str">
        <f t="shared" si="18"/>
        <v>Materiales, accesorios y suministros médicos</v>
      </c>
      <c r="J123" s="42" t="s">
        <v>809</v>
      </c>
      <c r="K123" s="37">
        <v>1021168</v>
      </c>
      <c r="L123" s="37">
        <v>1021168</v>
      </c>
      <c r="M123" s="37">
        <f t="shared" ref="M123:M124" si="19">K123-L123</f>
        <v>0</v>
      </c>
      <c r="N123" s="3" t="s">
        <v>447</v>
      </c>
      <c r="O123" s="3" t="s">
        <v>802</v>
      </c>
      <c r="P123" s="3" t="s">
        <v>565</v>
      </c>
      <c r="Q123" s="36" t="s">
        <v>802</v>
      </c>
      <c r="R123" s="36" t="s">
        <v>636</v>
      </c>
    </row>
    <row r="124" spans="1:18" ht="60" x14ac:dyDescent="0.25">
      <c r="A124" s="3">
        <v>119</v>
      </c>
      <c r="B124" s="40" t="s">
        <v>428</v>
      </c>
      <c r="C124" s="32" t="str">
        <f t="shared" si="16"/>
        <v>22</v>
      </c>
      <c r="D124" s="38" t="s">
        <v>404</v>
      </c>
      <c r="E124" s="32" t="str">
        <f t="shared" si="17"/>
        <v>22</v>
      </c>
      <c r="F124" s="29" t="s">
        <v>455</v>
      </c>
      <c r="G124" s="3" t="s">
        <v>75</v>
      </c>
      <c r="H124" s="29" t="s">
        <v>24</v>
      </c>
      <c r="I124" s="35" t="str">
        <f t="shared" si="18"/>
        <v>Materiales, accesorios y suministros médicos</v>
      </c>
      <c r="J124" s="42" t="s">
        <v>808</v>
      </c>
      <c r="K124" s="37">
        <v>150933</v>
      </c>
      <c r="L124" s="37">
        <v>150933</v>
      </c>
      <c r="M124" s="37">
        <f t="shared" si="19"/>
        <v>0</v>
      </c>
      <c r="N124" s="3" t="s">
        <v>453</v>
      </c>
      <c r="O124" s="3" t="s">
        <v>802</v>
      </c>
      <c r="P124" s="3" t="s">
        <v>565</v>
      </c>
      <c r="Q124" s="36" t="s">
        <v>802</v>
      </c>
      <c r="R124" s="36" t="s">
        <v>636</v>
      </c>
    </row>
    <row r="125" spans="1:18" x14ac:dyDescent="0.25">
      <c r="J125" s="49" t="s">
        <v>445</v>
      </c>
      <c r="K125" s="50">
        <f>SUBTOTAL(9,K6:K124)</f>
        <v>577338494.6099999</v>
      </c>
    </row>
    <row r="126" spans="1:18" x14ac:dyDescent="0.25">
      <c r="J126" s="49" t="s">
        <v>16</v>
      </c>
      <c r="K126" s="50">
        <f>SUM(K6:K124)</f>
        <v>577338494.6099999</v>
      </c>
      <c r="M126" s="69"/>
    </row>
    <row r="127" spans="1:18" x14ac:dyDescent="0.25">
      <c r="L127" s="70"/>
      <c r="M127" s="69"/>
    </row>
    <row r="128" spans="1:18" x14ac:dyDescent="0.25">
      <c r="L128" s="70"/>
      <c r="M128" s="69"/>
    </row>
    <row r="129" spans="11:12" x14ac:dyDescent="0.25">
      <c r="K129" s="70"/>
      <c r="L129" s="69"/>
    </row>
  </sheetData>
  <autoFilter ref="A5:R126"/>
  <mergeCells count="2">
    <mergeCell ref="D4:E4"/>
    <mergeCell ref="B4:C4"/>
  </mergeCells>
  <dataValidations count="5">
    <dataValidation type="list" allowBlank="1" showInputMessage="1" showErrorMessage="1" sqref="P6:P124">
      <formula1>"Si, No"</formula1>
    </dataValidation>
    <dataValidation type="list" allowBlank="1" showInputMessage="1" showErrorMessage="1" sqref="F6:F124">
      <formula1>"_02,_03,_05"</formula1>
    </dataValidation>
    <dataValidation type="list" allowBlank="1" showInputMessage="1" showErrorMessage="1" sqref="N6:N124">
      <formula1>"AD, LPSCC, LPCCC"</formula1>
    </dataValidation>
    <dataValidation type="list" allowBlank="1" showInputMessage="1" showErrorMessage="1" sqref="D6:D124">
      <formula1>INDIRECT(B6)</formula1>
    </dataValidation>
    <dataValidation type="list" allowBlank="1" showInputMessage="1" showErrorMessage="1" sqref="G6:G124">
      <formula1>INDIRECT(F6)</formula1>
    </dataValidation>
  </dataValidations>
  <pageMargins left="0.7" right="0.7" top="0.75" bottom="0.75" header="0.3" footer="0.3"/>
  <pageSetup paperSize="9" scale="5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Estructura!$M$2:$M$10</xm:f>
          </x14:formula1>
          <xm:sqref>B6:B124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topLeftCell="G1" zoomScale="90" zoomScaleNormal="90" workbookViewId="0">
      <pane ySplit="1" topLeftCell="A5" activePane="bottomLeft" state="frozen"/>
      <selection activeCell="G1" sqref="G1"/>
      <selection pane="bottomLeft" activeCell="M2" sqref="M2:M8"/>
    </sheetView>
  </sheetViews>
  <sheetFormatPr baseColWidth="10" defaultRowHeight="15" x14ac:dyDescent="0.25"/>
  <cols>
    <col min="5" max="5" width="8" customWidth="1"/>
    <col min="6" max="6" width="7.28515625" customWidth="1"/>
    <col min="7" max="7" width="9.140625" customWidth="1"/>
    <col min="8" max="8" width="8" customWidth="1"/>
    <col min="9" max="9" width="29.28515625" customWidth="1"/>
    <col min="10" max="10" width="29.85546875" customWidth="1"/>
    <col min="11" max="11" width="20.42578125" customWidth="1"/>
    <col min="12" max="14" width="16.28515625" bestFit="1" customWidth="1"/>
    <col min="15" max="15" width="32.28515625" customWidth="1"/>
    <col min="16" max="16" width="27.28515625" customWidth="1"/>
  </cols>
  <sheetData>
    <row r="1" spans="1:16" ht="30" x14ac:dyDescent="0.25">
      <c r="A1" s="1" t="s">
        <v>14</v>
      </c>
      <c r="B1" s="30" t="s">
        <v>429</v>
      </c>
      <c r="C1" s="31" t="s">
        <v>0</v>
      </c>
      <c r="D1" s="30" t="s">
        <v>429</v>
      </c>
      <c r="E1" s="31" t="s">
        <v>1</v>
      </c>
      <c r="F1" s="1" t="s">
        <v>3</v>
      </c>
      <c r="G1" s="1" t="s">
        <v>2</v>
      </c>
      <c r="H1" s="1" t="s">
        <v>4</v>
      </c>
      <c r="I1" s="1" t="s">
        <v>5</v>
      </c>
      <c r="J1" s="1" t="s">
        <v>770</v>
      </c>
      <c r="K1" s="4" t="s">
        <v>771</v>
      </c>
      <c r="L1" s="4" t="s">
        <v>8</v>
      </c>
      <c r="M1" s="4" t="s">
        <v>776</v>
      </c>
      <c r="N1" s="4" t="s">
        <v>9</v>
      </c>
      <c r="O1" s="1" t="s">
        <v>777</v>
      </c>
      <c r="P1" s="1" t="s">
        <v>12</v>
      </c>
    </row>
    <row r="2" spans="1:16" ht="60" x14ac:dyDescent="0.25">
      <c r="A2" s="3">
        <v>1</v>
      </c>
      <c r="B2" s="40" t="s">
        <v>421</v>
      </c>
      <c r="C2" s="32" t="str">
        <f>IFERROR(VLOOKUP(B2,UR,2,FALSE),"")</f>
        <v>02</v>
      </c>
      <c r="D2" s="38" t="s">
        <v>380</v>
      </c>
      <c r="E2" s="32" t="str">
        <f>IFERROR(VLOOKUP(D2,ue,2,FALSE),"")</f>
        <v>69</v>
      </c>
      <c r="F2" s="29" t="s">
        <v>446</v>
      </c>
      <c r="G2" s="41" t="s">
        <v>188</v>
      </c>
      <c r="H2" s="40" t="s">
        <v>28</v>
      </c>
      <c r="I2" s="35" t="str">
        <f>IFERROR(VLOOKUP(G2,cog,2,FALSE),"")</f>
        <v>Instalación, reparación y mantenimiento de equipo de cómputo y tecnologías de la información</v>
      </c>
      <c r="J2" s="42" t="s">
        <v>775</v>
      </c>
      <c r="K2" s="51">
        <f>L2*3</f>
        <v>13394349</v>
      </c>
      <c r="L2" s="52">
        <v>4464783</v>
      </c>
      <c r="M2" s="52">
        <v>4521000</v>
      </c>
      <c r="N2" s="53">
        <f>M2-L2</f>
        <v>56217</v>
      </c>
      <c r="O2" s="42" t="s">
        <v>781</v>
      </c>
      <c r="P2" s="36" t="s">
        <v>778</v>
      </c>
    </row>
    <row r="3" spans="1:16" ht="105" x14ac:dyDescent="0.25">
      <c r="A3" s="3">
        <v>2</v>
      </c>
      <c r="B3" s="29" t="s">
        <v>428</v>
      </c>
      <c r="C3" s="32" t="str">
        <f t="shared" ref="C3:C8" si="0">IFERROR(VLOOKUP(B3,UR,2,FALSE),"")</f>
        <v>22</v>
      </c>
      <c r="D3" s="38" t="s">
        <v>404</v>
      </c>
      <c r="E3" s="32" t="str">
        <f t="shared" ref="E3:E8" si="1">IFERROR(VLOOKUP(D3,ue,2,FALSE),"")</f>
        <v>22</v>
      </c>
      <c r="F3" s="29" t="s">
        <v>446</v>
      </c>
      <c r="G3" s="3" t="s">
        <v>241</v>
      </c>
      <c r="H3" s="29" t="s">
        <v>773</v>
      </c>
      <c r="I3" s="35" t="str">
        <f t="shared" ref="I3:I8" si="2">IFERROR(VLOOKUP(G3,cog,2,FALSE),"")</f>
        <v>Subcontratación de servicios con terceros</v>
      </c>
      <c r="J3" s="36" t="s">
        <v>793</v>
      </c>
      <c r="K3" s="51">
        <v>846950000</v>
      </c>
      <c r="L3" s="51">
        <v>344059624</v>
      </c>
      <c r="M3" s="51">
        <v>344059624</v>
      </c>
      <c r="N3" s="52">
        <f>M3-L3</f>
        <v>0</v>
      </c>
      <c r="O3" s="36" t="s">
        <v>780</v>
      </c>
      <c r="P3" s="36" t="s">
        <v>779</v>
      </c>
    </row>
    <row r="4" spans="1:16" ht="30" x14ac:dyDescent="0.25">
      <c r="A4" s="3">
        <v>3</v>
      </c>
      <c r="B4" s="29" t="s">
        <v>428</v>
      </c>
      <c r="C4" s="32" t="str">
        <f t="shared" si="0"/>
        <v>22</v>
      </c>
      <c r="D4" s="38" t="s">
        <v>404</v>
      </c>
      <c r="E4" s="32" t="str">
        <f t="shared" si="1"/>
        <v>22</v>
      </c>
      <c r="F4" s="29" t="s">
        <v>446</v>
      </c>
      <c r="G4" s="3" t="s">
        <v>241</v>
      </c>
      <c r="H4" s="29" t="s">
        <v>222</v>
      </c>
      <c r="I4" s="35" t="str">
        <f t="shared" si="2"/>
        <v>Subcontratación de servicios con terceros</v>
      </c>
      <c r="J4" s="36" t="s">
        <v>772</v>
      </c>
      <c r="K4" s="54">
        <v>17964351.600000001</v>
      </c>
      <c r="L4" s="53">
        <v>8634550</v>
      </c>
      <c r="M4" s="52">
        <f>K4-L4</f>
        <v>9329801.6000000015</v>
      </c>
      <c r="N4" s="53">
        <f t="shared" ref="N4:N8" si="3">M4-L4</f>
        <v>695251.60000000149</v>
      </c>
      <c r="O4" s="3" t="s">
        <v>782</v>
      </c>
      <c r="P4" s="36" t="s">
        <v>779</v>
      </c>
    </row>
    <row r="5" spans="1:16" ht="60" x14ac:dyDescent="0.25">
      <c r="A5" s="3">
        <v>4</v>
      </c>
      <c r="B5" s="29" t="s">
        <v>428</v>
      </c>
      <c r="C5" s="32" t="str">
        <f t="shared" si="0"/>
        <v>22</v>
      </c>
      <c r="D5" s="38" t="s">
        <v>404</v>
      </c>
      <c r="E5" s="32" t="str">
        <f t="shared" si="1"/>
        <v>22</v>
      </c>
      <c r="F5" s="29" t="s">
        <v>446</v>
      </c>
      <c r="G5" s="3" t="s">
        <v>241</v>
      </c>
      <c r="H5" s="29" t="s">
        <v>267</v>
      </c>
      <c r="I5" s="35" t="str">
        <f t="shared" si="2"/>
        <v>Subcontratación de servicios con terceros</v>
      </c>
      <c r="J5" s="36" t="s">
        <v>774</v>
      </c>
      <c r="K5" s="54">
        <v>3437464.7</v>
      </c>
      <c r="L5" s="53">
        <v>4923365</v>
      </c>
      <c r="M5" s="52">
        <v>2000000</v>
      </c>
      <c r="N5" s="53">
        <f t="shared" si="3"/>
        <v>-2923365</v>
      </c>
      <c r="O5" s="3" t="s">
        <v>783</v>
      </c>
      <c r="P5" s="36" t="s">
        <v>779</v>
      </c>
    </row>
    <row r="6" spans="1:16" ht="60" x14ac:dyDescent="0.25">
      <c r="A6" s="3">
        <v>5</v>
      </c>
      <c r="B6" s="29" t="s">
        <v>428</v>
      </c>
      <c r="C6" s="32" t="str">
        <f t="shared" si="0"/>
        <v>22</v>
      </c>
      <c r="D6" s="38" t="s">
        <v>404</v>
      </c>
      <c r="E6" s="32" t="str">
        <f t="shared" si="1"/>
        <v>22</v>
      </c>
      <c r="F6" s="29" t="s">
        <v>446</v>
      </c>
      <c r="G6" s="3" t="s">
        <v>241</v>
      </c>
      <c r="H6" s="29" t="s">
        <v>291</v>
      </c>
      <c r="I6" s="35" t="str">
        <f t="shared" si="2"/>
        <v>Subcontratación de servicios con terceros</v>
      </c>
      <c r="J6" s="36" t="s">
        <v>791</v>
      </c>
      <c r="K6" s="54">
        <v>9830348.5999999996</v>
      </c>
      <c r="L6" s="53">
        <v>7206552</v>
      </c>
      <c r="M6" s="52">
        <v>4000000</v>
      </c>
      <c r="N6" s="53">
        <f t="shared" si="3"/>
        <v>-3206552</v>
      </c>
      <c r="O6" s="3" t="s">
        <v>784</v>
      </c>
      <c r="P6" s="36" t="s">
        <v>779</v>
      </c>
    </row>
    <row r="7" spans="1:16" ht="45" x14ac:dyDescent="0.25">
      <c r="A7" s="3">
        <v>6</v>
      </c>
      <c r="B7" s="29" t="s">
        <v>428</v>
      </c>
      <c r="C7" s="32" t="str">
        <f t="shared" si="0"/>
        <v>22</v>
      </c>
      <c r="D7" s="38" t="s">
        <v>404</v>
      </c>
      <c r="E7" s="32" t="str">
        <f t="shared" si="1"/>
        <v>22</v>
      </c>
      <c r="F7" s="29" t="s">
        <v>446</v>
      </c>
      <c r="G7" s="3" t="s">
        <v>241</v>
      </c>
      <c r="H7" s="29" t="s">
        <v>74</v>
      </c>
      <c r="I7" s="35" t="str">
        <f t="shared" si="2"/>
        <v>Subcontratación de servicios con terceros</v>
      </c>
      <c r="J7" s="36" t="s">
        <v>792</v>
      </c>
      <c r="K7" s="54">
        <v>14506496</v>
      </c>
      <c r="L7" s="53">
        <v>6462891</v>
      </c>
      <c r="M7" s="52">
        <v>8448329.1400000006</v>
      </c>
      <c r="N7" s="53">
        <f t="shared" si="3"/>
        <v>1985438.1400000006</v>
      </c>
      <c r="O7" s="3" t="s">
        <v>785</v>
      </c>
      <c r="P7" s="36" t="s">
        <v>779</v>
      </c>
    </row>
    <row r="8" spans="1:16" ht="30.75" thickBot="1" x14ac:dyDescent="0.3">
      <c r="A8" s="3">
        <v>7</v>
      </c>
      <c r="B8" s="29" t="s">
        <v>428</v>
      </c>
      <c r="C8" s="32" t="str">
        <f t="shared" si="0"/>
        <v>22</v>
      </c>
      <c r="D8" s="38" t="s">
        <v>404</v>
      </c>
      <c r="E8" s="32" t="str">
        <f t="shared" si="1"/>
        <v>22</v>
      </c>
      <c r="F8" s="29" t="s">
        <v>446</v>
      </c>
      <c r="G8" s="3" t="s">
        <v>241</v>
      </c>
      <c r="H8" s="29" t="s">
        <v>289</v>
      </c>
      <c r="I8" s="35" t="str">
        <f t="shared" si="2"/>
        <v>Subcontratación de servicios con terceros</v>
      </c>
      <c r="J8" s="75" t="s">
        <v>794</v>
      </c>
      <c r="K8" s="54">
        <v>69368000</v>
      </c>
      <c r="L8" s="53">
        <v>29716339</v>
      </c>
      <c r="M8" s="73">
        <f t="shared" ref="M8" si="4">K8-L8</f>
        <v>39651661</v>
      </c>
      <c r="N8" s="53">
        <f t="shared" si="3"/>
        <v>9935322</v>
      </c>
      <c r="O8" s="3" t="s">
        <v>786</v>
      </c>
      <c r="P8" s="36" t="s">
        <v>779</v>
      </c>
    </row>
    <row r="9" spans="1:16" ht="15.75" thickBot="1" x14ac:dyDescent="0.3">
      <c r="J9" s="76" t="s">
        <v>803</v>
      </c>
      <c r="K9" s="72"/>
      <c r="L9" s="71"/>
      <c r="M9" s="74">
        <f>SUM(M2:M8)</f>
        <v>412010415.74000001</v>
      </c>
      <c r="N9" s="72"/>
    </row>
    <row r="13" spans="1:16" x14ac:dyDescent="0.25">
      <c r="G13" s="44"/>
    </row>
    <row r="15" spans="1:16" x14ac:dyDescent="0.25">
      <c r="K15" s="44"/>
    </row>
  </sheetData>
  <autoFilter ref="A1:P9"/>
  <dataValidations count="3">
    <dataValidation type="list" allowBlank="1" showInputMessage="1" showErrorMessage="1" sqref="F2:F8">
      <formula1>"_02,_03,_05"</formula1>
    </dataValidation>
    <dataValidation type="list" allowBlank="1" showInputMessage="1" showErrorMessage="1" sqref="G2:G8">
      <formula1>INDIRECT(F2)</formula1>
    </dataValidation>
    <dataValidation type="list" allowBlank="1" showInputMessage="1" showErrorMessage="1" sqref="D2:D8">
      <formula1>INDIRECT(B2)</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Estructura!$M$2:$M$10</xm:f>
          </x14:formula1>
          <xm:sqref>B2:B8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130" zoomScaleNormal="130" workbookViewId="0">
      <selection activeCell="H8" sqref="H8"/>
    </sheetView>
  </sheetViews>
  <sheetFormatPr baseColWidth="10" defaultRowHeight="15" x14ac:dyDescent="0.25"/>
  <cols>
    <col min="2" max="2" width="19" bestFit="1" customWidth="1"/>
    <col min="3" max="4" width="19" customWidth="1"/>
    <col min="5" max="5" width="19" bestFit="1" customWidth="1"/>
    <col min="6" max="6" width="22.5703125" bestFit="1" customWidth="1"/>
    <col min="8" max="8" width="16.28515625" bestFit="1" customWidth="1"/>
  </cols>
  <sheetData>
    <row r="1" spans="1:8" ht="15.75" thickBot="1" x14ac:dyDescent="0.3">
      <c r="A1" s="46" t="s">
        <v>804</v>
      </c>
      <c r="B1" s="46" t="s">
        <v>797</v>
      </c>
      <c r="C1" s="46" t="s">
        <v>796</v>
      </c>
      <c r="D1" s="46" t="s">
        <v>787</v>
      </c>
      <c r="E1" s="46" t="s">
        <v>788</v>
      </c>
      <c r="F1" s="46" t="s">
        <v>790</v>
      </c>
      <c r="G1" s="46" t="s">
        <v>805</v>
      </c>
    </row>
    <row r="2" spans="1:8" ht="15.75" thickBot="1" x14ac:dyDescent="0.3">
      <c r="A2" s="55">
        <v>2000</v>
      </c>
      <c r="B2" s="56">
        <v>450210375</v>
      </c>
      <c r="C2" s="56">
        <v>380022236</v>
      </c>
      <c r="D2" s="47">
        <v>270812865.23000002</v>
      </c>
      <c r="E2" s="62">
        <v>364095694.79000002</v>
      </c>
      <c r="F2" s="66">
        <f>E2-D2</f>
        <v>93282829.560000002</v>
      </c>
      <c r="G2" s="88">
        <f>(F2*100)/D2</f>
        <v>34.445494116675498</v>
      </c>
    </row>
    <row r="3" spans="1:8" ht="15.75" thickBot="1" x14ac:dyDescent="0.3">
      <c r="A3" s="55">
        <v>3000</v>
      </c>
      <c r="B3" s="57">
        <v>567838993.38999999</v>
      </c>
      <c r="C3" s="57">
        <v>782370565</v>
      </c>
      <c r="D3" s="48">
        <v>552199329.85000002</v>
      </c>
      <c r="E3" s="63">
        <v>617208095.97000003</v>
      </c>
      <c r="F3" s="67">
        <f>E3-D3</f>
        <v>65008766.120000005</v>
      </c>
      <c r="G3" s="79">
        <f t="shared" ref="G3:G5" si="0">(F3*100)/D3</f>
        <v>11.772699205857249</v>
      </c>
      <c r="H3" s="45"/>
    </row>
    <row r="4" spans="1:8" ht="15.75" thickBot="1" x14ac:dyDescent="0.3">
      <c r="A4" s="59">
        <v>5000</v>
      </c>
      <c r="B4" s="60">
        <v>5614347.6799999997</v>
      </c>
      <c r="C4" s="60">
        <v>61372561</v>
      </c>
      <c r="D4" s="61">
        <v>3680538</v>
      </c>
      <c r="E4" s="64">
        <v>8045119.5899999999</v>
      </c>
      <c r="F4" s="68">
        <f>E4-D4</f>
        <v>4364581.59</v>
      </c>
      <c r="G4" s="80">
        <f t="shared" si="0"/>
        <v>118.58542392443714</v>
      </c>
      <c r="H4" s="44"/>
    </row>
    <row r="5" spans="1:8" ht="15.75" thickBot="1" x14ac:dyDescent="0.3">
      <c r="A5" s="55" t="s">
        <v>789</v>
      </c>
      <c r="B5" s="86">
        <f>SUM(B2:B4)</f>
        <v>1023663716.0699999</v>
      </c>
      <c r="C5" s="86">
        <f>SUM(C2:C4)</f>
        <v>1223765362</v>
      </c>
      <c r="D5" s="86">
        <f>SUM(D2:D4)</f>
        <v>826692733.08000004</v>
      </c>
      <c r="E5" s="65">
        <f>SUM(E2:E4)</f>
        <v>989348910.35000002</v>
      </c>
      <c r="F5" s="87">
        <f>E5-D5</f>
        <v>162656177.26999998</v>
      </c>
      <c r="G5" s="81">
        <f t="shared" si="0"/>
        <v>19.675530068347602</v>
      </c>
      <c r="H5" s="45"/>
    </row>
    <row r="6" spans="1:8" ht="15.75" thickBot="1" x14ac:dyDescent="0.3">
      <c r="C6" s="58"/>
    </row>
    <row r="7" spans="1:8" ht="19.5" thickBot="1" x14ac:dyDescent="0.35">
      <c r="E7" s="77" t="s">
        <v>798</v>
      </c>
      <c r="F7" s="78">
        <f>Procesos!K125</f>
        <v>577338494.6099999</v>
      </c>
    </row>
    <row r="8" spans="1:8" ht="19.5" thickBot="1" x14ac:dyDescent="0.35">
      <c r="D8" s="45"/>
      <c r="E8" s="77" t="s">
        <v>799</v>
      </c>
      <c r="F8" s="78">
        <f>Contratos!M9</f>
        <v>412010415.74000001</v>
      </c>
    </row>
    <row r="9" spans="1:8" ht="19.5" thickBot="1" x14ac:dyDescent="0.35">
      <c r="D9" s="45"/>
      <c r="E9" s="77" t="s">
        <v>800</v>
      </c>
      <c r="F9" s="78">
        <f>F7+F8</f>
        <v>989348910.3499999</v>
      </c>
    </row>
    <row r="10" spans="1:8" x14ac:dyDescent="0.25">
      <c r="C10" s="58"/>
      <c r="D10" s="45"/>
    </row>
    <row r="11" spans="1:8" x14ac:dyDescent="0.25">
      <c r="C11" s="58"/>
      <c r="F11" s="44"/>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86"/>
  <sheetViews>
    <sheetView showGridLines="0" topLeftCell="A71" workbookViewId="0">
      <selection activeCell="C82" sqref="C82:C83"/>
    </sheetView>
  </sheetViews>
  <sheetFormatPr baseColWidth="10" defaultRowHeight="15" x14ac:dyDescent="0.25"/>
  <cols>
    <col min="1" max="2" width="11.42578125" style="7"/>
    <col min="3" max="3" width="86.5703125" style="7" customWidth="1"/>
    <col min="4" max="16384" width="11.42578125" style="7"/>
  </cols>
  <sheetData>
    <row r="1" spans="1:4" x14ac:dyDescent="0.25">
      <c r="A1" s="6" t="s">
        <v>18</v>
      </c>
      <c r="B1" s="6" t="s">
        <v>19</v>
      </c>
      <c r="C1" s="6" t="s">
        <v>20</v>
      </c>
    </row>
    <row r="2" spans="1:4" x14ac:dyDescent="0.25">
      <c r="A2" s="8" t="s">
        <v>21</v>
      </c>
      <c r="B2" s="8" t="s">
        <v>22</v>
      </c>
      <c r="C2" s="9" t="s">
        <v>23</v>
      </c>
      <c r="D2" s="7" t="s">
        <v>438</v>
      </c>
    </row>
    <row r="3" spans="1:4" x14ac:dyDescent="0.25">
      <c r="A3" s="10" t="s">
        <v>21</v>
      </c>
      <c r="B3" s="10" t="s">
        <v>24</v>
      </c>
      <c r="C3" s="11" t="s">
        <v>23</v>
      </c>
      <c r="D3" s="7" t="s">
        <v>432</v>
      </c>
    </row>
    <row r="4" spans="1:4" x14ac:dyDescent="0.25">
      <c r="A4" s="8" t="s">
        <v>25</v>
      </c>
      <c r="B4" s="8" t="s">
        <v>22</v>
      </c>
      <c r="C4" s="9" t="s">
        <v>26</v>
      </c>
      <c r="D4" s="7" t="s">
        <v>438</v>
      </c>
    </row>
    <row r="5" spans="1:4" x14ac:dyDescent="0.25">
      <c r="A5" s="10" t="s">
        <v>25</v>
      </c>
      <c r="B5" s="10" t="s">
        <v>24</v>
      </c>
      <c r="C5" s="11" t="s">
        <v>26</v>
      </c>
      <c r="D5" s="7" t="s">
        <v>432</v>
      </c>
    </row>
    <row r="6" spans="1:4" x14ac:dyDescent="0.25">
      <c r="A6" s="8" t="s">
        <v>27</v>
      </c>
      <c r="B6" s="8" t="s">
        <v>28</v>
      </c>
      <c r="C6" s="9" t="s">
        <v>29</v>
      </c>
      <c r="D6" s="7" t="s">
        <v>438</v>
      </c>
    </row>
    <row r="7" spans="1:4" x14ac:dyDescent="0.25">
      <c r="A7" s="12" t="s">
        <v>30</v>
      </c>
      <c r="B7" s="12" t="s">
        <v>22</v>
      </c>
      <c r="C7" s="13" t="s">
        <v>31</v>
      </c>
      <c r="D7" s="7" t="s">
        <v>438</v>
      </c>
    </row>
    <row r="8" spans="1:4" x14ac:dyDescent="0.25">
      <c r="A8" s="10" t="s">
        <v>30</v>
      </c>
      <c r="B8" s="10" t="s">
        <v>24</v>
      </c>
      <c r="C8" s="11" t="s">
        <v>31</v>
      </c>
      <c r="D8" s="7" t="s">
        <v>433</v>
      </c>
    </row>
    <row r="9" spans="1:4" x14ac:dyDescent="0.25">
      <c r="A9" s="8" t="s">
        <v>32</v>
      </c>
      <c r="B9" s="8" t="s">
        <v>22</v>
      </c>
      <c r="C9" s="9" t="s">
        <v>33</v>
      </c>
      <c r="D9" s="7" t="s">
        <v>438</v>
      </c>
    </row>
    <row r="10" spans="1:4" x14ac:dyDescent="0.25">
      <c r="A10" s="8" t="s">
        <v>34</v>
      </c>
      <c r="B10" s="8" t="s">
        <v>22</v>
      </c>
      <c r="C10" s="9" t="s">
        <v>35</v>
      </c>
      <c r="D10" s="7" t="s">
        <v>438</v>
      </c>
    </row>
    <row r="11" spans="1:4" x14ac:dyDescent="0.25">
      <c r="A11" s="10" t="s">
        <v>34</v>
      </c>
      <c r="B11" s="10" t="s">
        <v>24</v>
      </c>
      <c r="C11" s="11" t="s">
        <v>35</v>
      </c>
      <c r="D11" s="7" t="s">
        <v>432</v>
      </c>
    </row>
    <row r="12" spans="1:4" x14ac:dyDescent="0.25">
      <c r="A12" s="8" t="s">
        <v>36</v>
      </c>
      <c r="B12" s="8" t="s">
        <v>28</v>
      </c>
      <c r="C12" s="9" t="s">
        <v>37</v>
      </c>
      <c r="D12" s="7" t="s">
        <v>438</v>
      </c>
    </row>
    <row r="13" spans="1:4" x14ac:dyDescent="0.25">
      <c r="A13" s="8" t="s">
        <v>38</v>
      </c>
      <c r="B13" s="8" t="s">
        <v>28</v>
      </c>
      <c r="C13" s="9" t="s">
        <v>39</v>
      </c>
    </row>
    <row r="14" spans="1:4" x14ac:dyDescent="0.25">
      <c r="A14" s="10" t="s">
        <v>40</v>
      </c>
      <c r="B14" s="10" t="s">
        <v>28</v>
      </c>
      <c r="C14" s="11" t="s">
        <v>41</v>
      </c>
      <c r="D14" s="7" t="s">
        <v>438</v>
      </c>
    </row>
    <row r="15" spans="1:4" x14ac:dyDescent="0.25">
      <c r="A15" s="14" t="s">
        <v>42</v>
      </c>
      <c r="B15" s="14" t="s">
        <v>28</v>
      </c>
      <c r="C15" s="15" t="s">
        <v>43</v>
      </c>
      <c r="D15" s="7" t="s">
        <v>427</v>
      </c>
    </row>
    <row r="16" spans="1:4" x14ac:dyDescent="0.25">
      <c r="A16" s="8" t="s">
        <v>44</v>
      </c>
      <c r="B16" s="8" t="s">
        <v>28</v>
      </c>
      <c r="C16" s="9" t="s">
        <v>45</v>
      </c>
      <c r="D16" s="7" t="s">
        <v>438</v>
      </c>
    </row>
    <row r="17" spans="1:4" x14ac:dyDescent="0.25">
      <c r="A17" s="8" t="s">
        <v>46</v>
      </c>
      <c r="B17" s="8" t="s">
        <v>28</v>
      </c>
      <c r="C17" s="9" t="s">
        <v>47</v>
      </c>
      <c r="D17" s="7" t="s">
        <v>438</v>
      </c>
    </row>
    <row r="18" spans="1:4" x14ac:dyDescent="0.25">
      <c r="A18" s="8" t="s">
        <v>48</v>
      </c>
      <c r="B18" s="8" t="s">
        <v>28</v>
      </c>
      <c r="C18" s="9" t="s">
        <v>49</v>
      </c>
      <c r="D18" s="7" t="s">
        <v>438</v>
      </c>
    </row>
    <row r="19" spans="1:4" x14ac:dyDescent="0.25">
      <c r="A19" s="8" t="s">
        <v>50</v>
      </c>
      <c r="B19" s="8" t="s">
        <v>28</v>
      </c>
      <c r="C19" s="9" t="s">
        <v>51</v>
      </c>
      <c r="D19" s="7" t="s">
        <v>438</v>
      </c>
    </row>
    <row r="20" spans="1:4" x14ac:dyDescent="0.25">
      <c r="A20" s="8" t="s">
        <v>52</v>
      </c>
      <c r="B20" s="8" t="s">
        <v>22</v>
      </c>
      <c r="C20" s="9" t="s">
        <v>53</v>
      </c>
      <c r="D20" s="7" t="s">
        <v>438</v>
      </c>
    </row>
    <row r="21" spans="1:4" x14ac:dyDescent="0.25">
      <c r="A21" s="16" t="s">
        <v>52</v>
      </c>
      <c r="B21" s="16" t="s">
        <v>24</v>
      </c>
      <c r="C21" s="17" t="s">
        <v>53</v>
      </c>
      <c r="D21" s="7" t="s">
        <v>426</v>
      </c>
    </row>
    <row r="22" spans="1:4" x14ac:dyDescent="0.25">
      <c r="A22" s="8" t="s">
        <v>54</v>
      </c>
      <c r="B22" s="8" t="s">
        <v>22</v>
      </c>
      <c r="C22" s="9" t="s">
        <v>55</v>
      </c>
      <c r="D22" s="7" t="s">
        <v>438</v>
      </c>
    </row>
    <row r="23" spans="1:4" x14ac:dyDescent="0.25">
      <c r="A23" s="16" t="s">
        <v>54</v>
      </c>
      <c r="B23" s="16" t="s">
        <v>24</v>
      </c>
      <c r="C23" s="17" t="s">
        <v>55</v>
      </c>
      <c r="D23" s="7" t="s">
        <v>426</v>
      </c>
    </row>
    <row r="24" spans="1:4" x14ac:dyDescent="0.25">
      <c r="A24" s="8" t="s">
        <v>56</v>
      </c>
      <c r="B24" s="8" t="s">
        <v>22</v>
      </c>
      <c r="C24" s="9" t="s">
        <v>57</v>
      </c>
      <c r="D24" s="7" t="s">
        <v>438</v>
      </c>
    </row>
    <row r="25" spans="1:4" x14ac:dyDescent="0.25">
      <c r="A25" s="16" t="s">
        <v>56</v>
      </c>
      <c r="B25" s="16" t="s">
        <v>24</v>
      </c>
      <c r="C25" s="17" t="s">
        <v>57</v>
      </c>
      <c r="D25" s="7" t="s">
        <v>426</v>
      </c>
    </row>
    <row r="26" spans="1:4" x14ac:dyDescent="0.25">
      <c r="A26" s="8" t="s">
        <v>58</v>
      </c>
      <c r="B26" s="8" t="s">
        <v>22</v>
      </c>
      <c r="C26" s="9" t="s">
        <v>59</v>
      </c>
      <c r="D26" s="7" t="s">
        <v>438</v>
      </c>
    </row>
    <row r="27" spans="1:4" x14ac:dyDescent="0.25">
      <c r="A27" s="16" t="s">
        <v>58</v>
      </c>
      <c r="B27" s="16" t="s">
        <v>24</v>
      </c>
      <c r="C27" s="17" t="s">
        <v>59</v>
      </c>
      <c r="D27" s="7" t="s">
        <v>426</v>
      </c>
    </row>
    <row r="28" spans="1:4" x14ac:dyDescent="0.25">
      <c r="A28" s="8" t="s">
        <v>60</v>
      </c>
      <c r="B28" s="8" t="s">
        <v>22</v>
      </c>
      <c r="C28" s="9" t="s">
        <v>61</v>
      </c>
      <c r="D28" s="7" t="s">
        <v>438</v>
      </c>
    </row>
    <row r="29" spans="1:4" x14ac:dyDescent="0.25">
      <c r="A29" s="8" t="s">
        <v>62</v>
      </c>
      <c r="B29" s="8" t="s">
        <v>22</v>
      </c>
      <c r="C29" s="9" t="s">
        <v>63</v>
      </c>
      <c r="D29" s="7" t="s">
        <v>438</v>
      </c>
    </row>
    <row r="30" spans="1:4" x14ac:dyDescent="0.25">
      <c r="A30" s="16" t="s">
        <v>62</v>
      </c>
      <c r="B30" s="16" t="s">
        <v>24</v>
      </c>
      <c r="C30" s="17" t="s">
        <v>63</v>
      </c>
      <c r="D30" s="7" t="s">
        <v>426</v>
      </c>
    </row>
    <row r="31" spans="1:4" x14ac:dyDescent="0.25">
      <c r="A31" s="8" t="s">
        <v>64</v>
      </c>
      <c r="B31" s="8" t="s">
        <v>22</v>
      </c>
      <c r="C31" s="9" t="s">
        <v>65</v>
      </c>
      <c r="D31" s="7" t="s">
        <v>438</v>
      </c>
    </row>
    <row r="32" spans="1:4" x14ac:dyDescent="0.25">
      <c r="A32" s="16" t="s">
        <v>64</v>
      </c>
      <c r="B32" s="16" t="s">
        <v>24</v>
      </c>
      <c r="C32" s="17" t="s">
        <v>65</v>
      </c>
      <c r="D32" s="7" t="s">
        <v>426</v>
      </c>
    </row>
    <row r="33" spans="1:4" x14ac:dyDescent="0.25">
      <c r="A33" s="8" t="s">
        <v>66</v>
      </c>
      <c r="B33" s="8" t="s">
        <v>22</v>
      </c>
      <c r="C33" s="9" t="s">
        <v>67</v>
      </c>
      <c r="D33" s="7" t="s">
        <v>438</v>
      </c>
    </row>
    <row r="34" spans="1:4" x14ac:dyDescent="0.25">
      <c r="A34" s="16" t="s">
        <v>66</v>
      </c>
      <c r="B34" s="16" t="s">
        <v>24</v>
      </c>
      <c r="C34" s="17" t="s">
        <v>67</v>
      </c>
      <c r="D34" s="7" t="s">
        <v>426</v>
      </c>
    </row>
    <row r="35" spans="1:4" x14ac:dyDescent="0.25">
      <c r="A35" s="8" t="s">
        <v>68</v>
      </c>
      <c r="B35" s="8" t="s">
        <v>22</v>
      </c>
      <c r="C35" s="9" t="s">
        <v>69</v>
      </c>
      <c r="D35" s="7" t="s">
        <v>438</v>
      </c>
    </row>
    <row r="36" spans="1:4" x14ac:dyDescent="0.25">
      <c r="A36" s="16" t="s">
        <v>68</v>
      </c>
      <c r="B36" s="16" t="s">
        <v>24</v>
      </c>
      <c r="C36" s="17" t="s">
        <v>69</v>
      </c>
      <c r="D36" s="7" t="s">
        <v>426</v>
      </c>
    </row>
    <row r="37" spans="1:4" x14ac:dyDescent="0.25">
      <c r="A37" s="8" t="s">
        <v>70</v>
      </c>
      <c r="B37" s="8" t="s">
        <v>28</v>
      </c>
      <c r="C37" s="9" t="s">
        <v>71</v>
      </c>
    </row>
    <row r="38" spans="1:4" x14ac:dyDescent="0.25">
      <c r="A38" s="18" t="s">
        <v>72</v>
      </c>
      <c r="B38" s="18" t="s">
        <v>22</v>
      </c>
      <c r="C38" s="19" t="s">
        <v>73</v>
      </c>
      <c r="D38" s="7" t="s">
        <v>428</v>
      </c>
    </row>
    <row r="39" spans="1:4" x14ac:dyDescent="0.25">
      <c r="A39" s="18" t="s">
        <v>72</v>
      </c>
      <c r="B39" s="18" t="s">
        <v>24</v>
      </c>
      <c r="C39" s="19" t="s">
        <v>73</v>
      </c>
      <c r="D39" s="7" t="s">
        <v>438</v>
      </c>
    </row>
    <row r="40" spans="1:4" x14ac:dyDescent="0.25">
      <c r="A40" s="18" t="s">
        <v>72</v>
      </c>
      <c r="B40" s="18" t="s">
        <v>74</v>
      </c>
      <c r="C40" s="19" t="s">
        <v>73</v>
      </c>
      <c r="D40" s="7" t="s">
        <v>438</v>
      </c>
    </row>
    <row r="41" spans="1:4" x14ac:dyDescent="0.25">
      <c r="A41" s="18" t="s">
        <v>75</v>
      </c>
      <c r="B41" s="18" t="s">
        <v>22</v>
      </c>
      <c r="C41" s="19" t="s">
        <v>76</v>
      </c>
      <c r="D41" s="7" t="s">
        <v>439</v>
      </c>
    </row>
    <row r="42" spans="1:4" x14ac:dyDescent="0.25">
      <c r="A42" s="18" t="s">
        <v>75</v>
      </c>
      <c r="B42" s="18" t="s">
        <v>24</v>
      </c>
      <c r="C42" s="19" t="s">
        <v>76</v>
      </c>
      <c r="D42" s="7" t="s">
        <v>428</v>
      </c>
    </row>
    <row r="43" spans="1:4" x14ac:dyDescent="0.25">
      <c r="A43" s="18" t="s">
        <v>77</v>
      </c>
      <c r="B43" s="18" t="s">
        <v>22</v>
      </c>
      <c r="C43" s="19" t="s">
        <v>78</v>
      </c>
      <c r="D43" s="7" t="s">
        <v>428</v>
      </c>
    </row>
    <row r="44" spans="1:4" x14ac:dyDescent="0.25">
      <c r="A44" s="18" t="s">
        <v>77</v>
      </c>
      <c r="B44" s="18" t="s">
        <v>24</v>
      </c>
      <c r="C44" s="19" t="s">
        <v>78</v>
      </c>
      <c r="D44" s="7" t="s">
        <v>428</v>
      </c>
    </row>
    <row r="45" spans="1:4" x14ac:dyDescent="0.25">
      <c r="A45" s="18" t="s">
        <v>77</v>
      </c>
      <c r="B45" s="18" t="s">
        <v>74</v>
      </c>
      <c r="C45" s="19" t="s">
        <v>78</v>
      </c>
      <c r="D45" s="7" t="s">
        <v>428</v>
      </c>
    </row>
    <row r="46" spans="1:4" x14ac:dyDescent="0.25">
      <c r="A46" s="8" t="s">
        <v>79</v>
      </c>
      <c r="B46" s="8" t="s">
        <v>22</v>
      </c>
      <c r="C46" s="9" t="s">
        <v>80</v>
      </c>
      <c r="D46" s="7" t="s">
        <v>440</v>
      </c>
    </row>
    <row r="47" spans="1:4" x14ac:dyDescent="0.25">
      <c r="A47" s="16" t="s">
        <v>79</v>
      </c>
      <c r="B47" s="16" t="s">
        <v>24</v>
      </c>
      <c r="C47" s="17" t="s">
        <v>80</v>
      </c>
      <c r="D47" s="7" t="s">
        <v>426</v>
      </c>
    </row>
    <row r="48" spans="1:4" x14ac:dyDescent="0.25">
      <c r="A48" s="8" t="s">
        <v>81</v>
      </c>
      <c r="B48" s="8" t="s">
        <v>22</v>
      </c>
      <c r="C48" s="9" t="s">
        <v>82</v>
      </c>
      <c r="D48" s="7" t="s">
        <v>438</v>
      </c>
    </row>
    <row r="49" spans="1:5" x14ac:dyDescent="0.25">
      <c r="A49" s="16" t="s">
        <v>81</v>
      </c>
      <c r="B49" s="16" t="s">
        <v>24</v>
      </c>
      <c r="C49" s="17" t="s">
        <v>82</v>
      </c>
    </row>
    <row r="50" spans="1:5" x14ac:dyDescent="0.25">
      <c r="A50" s="20" t="s">
        <v>83</v>
      </c>
      <c r="B50" s="20" t="s">
        <v>22</v>
      </c>
      <c r="C50" s="21" t="s">
        <v>84</v>
      </c>
      <c r="D50" s="7" t="s">
        <v>440</v>
      </c>
    </row>
    <row r="51" spans="1:5" x14ac:dyDescent="0.25">
      <c r="A51" s="8" t="s">
        <v>85</v>
      </c>
      <c r="B51" s="8" t="s">
        <v>22</v>
      </c>
      <c r="C51" s="9" t="s">
        <v>86</v>
      </c>
      <c r="D51" s="7" t="s">
        <v>440</v>
      </c>
    </row>
    <row r="52" spans="1:5" x14ac:dyDescent="0.25">
      <c r="A52" s="10" t="s">
        <v>85</v>
      </c>
      <c r="B52" s="10" t="s">
        <v>24</v>
      </c>
      <c r="C52" s="11" t="s">
        <v>86</v>
      </c>
      <c r="D52" s="7" t="s">
        <v>432</v>
      </c>
    </row>
    <row r="53" spans="1:5" x14ac:dyDescent="0.25">
      <c r="A53" s="10" t="s">
        <v>87</v>
      </c>
      <c r="B53" s="10" t="s">
        <v>28</v>
      </c>
      <c r="C53" s="11" t="s">
        <v>88</v>
      </c>
      <c r="D53" s="7" t="s">
        <v>440</v>
      </c>
    </row>
    <row r="54" spans="1:5" x14ac:dyDescent="0.25">
      <c r="A54" s="10" t="s">
        <v>89</v>
      </c>
      <c r="B54" s="10" t="s">
        <v>22</v>
      </c>
      <c r="C54" s="11" t="s">
        <v>90</v>
      </c>
      <c r="D54" s="7" t="s">
        <v>438</v>
      </c>
    </row>
    <row r="55" spans="1:5" x14ac:dyDescent="0.25">
      <c r="A55" s="10" t="s">
        <v>89</v>
      </c>
      <c r="B55" s="10" t="s">
        <v>24</v>
      </c>
      <c r="C55" s="11" t="s">
        <v>90</v>
      </c>
    </row>
    <row r="56" spans="1:5" x14ac:dyDescent="0.25">
      <c r="A56" s="10" t="s">
        <v>91</v>
      </c>
      <c r="B56" s="10" t="s">
        <v>22</v>
      </c>
      <c r="C56" s="11" t="s">
        <v>92</v>
      </c>
      <c r="D56" s="7" t="s">
        <v>434</v>
      </c>
    </row>
    <row r="57" spans="1:5" x14ac:dyDescent="0.25">
      <c r="A57" s="8" t="s">
        <v>91</v>
      </c>
      <c r="B57" s="8" t="s">
        <v>24</v>
      </c>
      <c r="C57" s="9" t="s">
        <v>92</v>
      </c>
      <c r="D57" s="7" t="s">
        <v>434</v>
      </c>
      <c r="E57" s="7" t="s">
        <v>441</v>
      </c>
    </row>
    <row r="58" spans="1:5" x14ac:dyDescent="0.25">
      <c r="A58" s="8" t="s">
        <v>93</v>
      </c>
      <c r="B58" s="8" t="s">
        <v>28</v>
      </c>
      <c r="C58" s="9" t="s">
        <v>94</v>
      </c>
      <c r="D58" s="7" t="s">
        <v>432</v>
      </c>
    </row>
    <row r="59" spans="1:5" x14ac:dyDescent="0.25">
      <c r="A59" s="8" t="s">
        <v>95</v>
      </c>
      <c r="B59" s="8" t="s">
        <v>28</v>
      </c>
      <c r="C59" s="9" t="s">
        <v>96</v>
      </c>
      <c r="D59" s="7" t="s">
        <v>438</v>
      </c>
    </row>
    <row r="60" spans="1:5" x14ac:dyDescent="0.25">
      <c r="A60" s="8" t="s">
        <v>97</v>
      </c>
      <c r="B60" s="8" t="s">
        <v>28</v>
      </c>
      <c r="C60" s="9" t="s">
        <v>98</v>
      </c>
      <c r="D60" s="7" t="s">
        <v>438</v>
      </c>
    </row>
    <row r="61" spans="1:5" x14ac:dyDescent="0.25">
      <c r="A61" s="8" t="s">
        <v>99</v>
      </c>
      <c r="B61" s="8" t="s">
        <v>28</v>
      </c>
      <c r="C61" s="9" t="s">
        <v>100</v>
      </c>
      <c r="D61" s="7" t="s">
        <v>427</v>
      </c>
    </row>
    <row r="62" spans="1:5" x14ac:dyDescent="0.25">
      <c r="A62" s="8" t="s">
        <v>101</v>
      </c>
      <c r="B62" s="8" t="s">
        <v>22</v>
      </c>
      <c r="C62" s="9" t="s">
        <v>102</v>
      </c>
      <c r="D62" s="7" t="s">
        <v>438</v>
      </c>
    </row>
    <row r="63" spans="1:5" x14ac:dyDescent="0.25">
      <c r="A63" s="16" t="s">
        <v>101</v>
      </c>
      <c r="B63" s="16" t="s">
        <v>24</v>
      </c>
      <c r="C63" s="17" t="s">
        <v>102</v>
      </c>
      <c r="D63" s="7" t="s">
        <v>426</v>
      </c>
    </row>
    <row r="64" spans="1:5" x14ac:dyDescent="0.25">
      <c r="A64" s="8" t="s">
        <v>103</v>
      </c>
      <c r="B64" s="8" t="s">
        <v>22</v>
      </c>
      <c r="C64" s="9" t="s">
        <v>104</v>
      </c>
      <c r="D64" s="7" t="s">
        <v>438</v>
      </c>
    </row>
    <row r="65" spans="1:4" x14ac:dyDescent="0.25">
      <c r="A65" s="16" t="s">
        <v>103</v>
      </c>
      <c r="B65" s="16" t="s">
        <v>24</v>
      </c>
      <c r="C65" s="17" t="s">
        <v>104</v>
      </c>
      <c r="D65" s="7" t="s">
        <v>426</v>
      </c>
    </row>
    <row r="66" spans="1:4" x14ac:dyDescent="0.25">
      <c r="A66" s="8" t="s">
        <v>105</v>
      </c>
      <c r="B66" s="8" t="s">
        <v>28</v>
      </c>
      <c r="C66" s="9" t="s">
        <v>106</v>
      </c>
      <c r="D66" s="7" t="s">
        <v>438</v>
      </c>
    </row>
    <row r="67" spans="1:4" x14ac:dyDescent="0.25">
      <c r="A67" s="12" t="s">
        <v>107</v>
      </c>
      <c r="B67" s="12" t="s">
        <v>28</v>
      </c>
      <c r="C67" s="13" t="s">
        <v>108</v>
      </c>
      <c r="D67" s="7" t="s">
        <v>433</v>
      </c>
    </row>
    <row r="68" spans="1:4" x14ac:dyDescent="0.25">
      <c r="A68" s="18" t="s">
        <v>109</v>
      </c>
      <c r="B68" s="18" t="s">
        <v>28</v>
      </c>
      <c r="C68" s="19" t="s">
        <v>110</v>
      </c>
    </row>
    <row r="69" spans="1:4" x14ac:dyDescent="0.25">
      <c r="A69" s="10" t="s">
        <v>111</v>
      </c>
      <c r="B69" s="10" t="s">
        <v>28</v>
      </c>
      <c r="C69" s="11" t="s">
        <v>112</v>
      </c>
      <c r="D69" s="7" t="s">
        <v>432</v>
      </c>
    </row>
    <row r="70" spans="1:4" x14ac:dyDescent="0.25">
      <c r="A70" s="8" t="s">
        <v>113</v>
      </c>
      <c r="B70" s="8" t="s">
        <v>28</v>
      </c>
      <c r="C70" s="9" t="s">
        <v>114</v>
      </c>
    </row>
    <row r="71" spans="1:4" x14ac:dyDescent="0.25">
      <c r="A71" s="8" t="s">
        <v>115</v>
      </c>
      <c r="B71" s="8" t="s">
        <v>22</v>
      </c>
      <c r="C71" s="9" t="s">
        <v>116</v>
      </c>
      <c r="D71" s="7" t="s">
        <v>438</v>
      </c>
    </row>
    <row r="72" spans="1:4" x14ac:dyDescent="0.25">
      <c r="A72" s="16" t="s">
        <v>115</v>
      </c>
      <c r="B72" s="16" t="s">
        <v>24</v>
      </c>
      <c r="C72" s="17" t="s">
        <v>116</v>
      </c>
      <c r="D72" s="7" t="s">
        <v>426</v>
      </c>
    </row>
    <row r="73" spans="1:4" x14ac:dyDescent="0.25">
      <c r="A73" s="10" t="s">
        <v>117</v>
      </c>
      <c r="B73" s="10" t="s">
        <v>28</v>
      </c>
      <c r="C73" s="11" t="s">
        <v>118</v>
      </c>
      <c r="D73" s="7" t="s">
        <v>438</v>
      </c>
    </row>
    <row r="74" spans="1:4" x14ac:dyDescent="0.25">
      <c r="A74" s="10" t="s">
        <v>119</v>
      </c>
      <c r="B74" s="10" t="s">
        <v>28</v>
      </c>
      <c r="C74" s="11" t="s">
        <v>120</v>
      </c>
      <c r="D74" s="7" t="s">
        <v>438</v>
      </c>
    </row>
    <row r="75" spans="1:4" x14ac:dyDescent="0.25">
      <c r="A75" s="10" t="s">
        <v>121</v>
      </c>
      <c r="B75" s="10" t="s">
        <v>28</v>
      </c>
      <c r="C75" s="11" t="s">
        <v>122</v>
      </c>
      <c r="D75" s="7" t="s">
        <v>438</v>
      </c>
    </row>
    <row r="76" spans="1:4" x14ac:dyDescent="0.25">
      <c r="A76" s="10" t="s">
        <v>123</v>
      </c>
      <c r="B76" s="10" t="s">
        <v>28</v>
      </c>
      <c r="C76" s="11" t="s">
        <v>124</v>
      </c>
      <c r="D76" s="7" t="s">
        <v>433</v>
      </c>
    </row>
    <row r="77" spans="1:4" x14ac:dyDescent="0.25">
      <c r="A77" s="12" t="s">
        <v>125</v>
      </c>
      <c r="B77" s="12" t="s">
        <v>28</v>
      </c>
      <c r="C77" s="13" t="s">
        <v>126</v>
      </c>
      <c r="D77" s="7" t="s">
        <v>438</v>
      </c>
    </row>
    <row r="78" spans="1:4" x14ac:dyDescent="0.25">
      <c r="A78" s="12" t="s">
        <v>127</v>
      </c>
      <c r="B78" s="12" t="s">
        <v>28</v>
      </c>
      <c r="C78" s="13" t="s">
        <v>128</v>
      </c>
      <c r="D78" s="7" t="s">
        <v>433</v>
      </c>
    </row>
    <row r="79" spans="1:4" x14ac:dyDescent="0.25">
      <c r="A79" s="12" t="s">
        <v>129</v>
      </c>
      <c r="B79" s="12" t="s">
        <v>28</v>
      </c>
      <c r="C79" s="13" t="s">
        <v>130</v>
      </c>
      <c r="D79" s="7" t="s">
        <v>433</v>
      </c>
    </row>
    <row r="80" spans="1:4" x14ac:dyDescent="0.25">
      <c r="A80" s="8" t="s">
        <v>131</v>
      </c>
      <c r="B80" s="8" t="s">
        <v>28</v>
      </c>
      <c r="C80" s="9" t="s">
        <v>132</v>
      </c>
      <c r="D80" s="7" t="s">
        <v>425</v>
      </c>
    </row>
    <row r="81" spans="1:4" x14ac:dyDescent="0.25">
      <c r="A81" s="20" t="s">
        <v>133</v>
      </c>
      <c r="B81" s="8" t="s">
        <v>28</v>
      </c>
      <c r="C81" s="9" t="s">
        <v>134</v>
      </c>
      <c r="D81" s="7" t="s">
        <v>438</v>
      </c>
    </row>
    <row r="82" spans="1:4" x14ac:dyDescent="0.25">
      <c r="A82" s="20" t="s">
        <v>442</v>
      </c>
      <c r="B82" s="8" t="s">
        <v>28</v>
      </c>
      <c r="C82" s="9" t="s">
        <v>136</v>
      </c>
      <c r="D82" s="7" t="s">
        <v>432</v>
      </c>
    </row>
    <row r="83" spans="1:4" x14ac:dyDescent="0.25">
      <c r="A83" s="20" t="s">
        <v>135</v>
      </c>
      <c r="B83" s="8" t="s">
        <v>28</v>
      </c>
      <c r="C83" s="9" t="s">
        <v>443</v>
      </c>
      <c r="D83" s="7" t="s">
        <v>433</v>
      </c>
    </row>
    <row r="84" spans="1:4" x14ac:dyDescent="0.25">
      <c r="A84" s="14" t="s">
        <v>137</v>
      </c>
      <c r="B84" s="14" t="s">
        <v>28</v>
      </c>
      <c r="C84" s="15" t="s">
        <v>138</v>
      </c>
      <c r="D84" s="7" t="s">
        <v>427</v>
      </c>
    </row>
    <row r="85" spans="1:4" x14ac:dyDescent="0.25">
      <c r="A85" s="8" t="s">
        <v>139</v>
      </c>
      <c r="B85" s="8" t="s">
        <v>28</v>
      </c>
      <c r="C85" s="9" t="s">
        <v>140</v>
      </c>
      <c r="D85" s="7" t="s">
        <v>426</v>
      </c>
    </row>
    <row r="86" spans="1:4" x14ac:dyDescent="0.25">
      <c r="A86" s="8" t="s">
        <v>141</v>
      </c>
      <c r="B86" s="8" t="s">
        <v>142</v>
      </c>
      <c r="C86" s="9" t="s">
        <v>143</v>
      </c>
      <c r="D86" s="7" t="s">
        <v>438</v>
      </c>
    </row>
    <row r="87" spans="1:4" x14ac:dyDescent="0.25">
      <c r="A87" s="8" t="s">
        <v>144</v>
      </c>
      <c r="B87" s="8" t="s">
        <v>28</v>
      </c>
      <c r="C87" s="9" t="s">
        <v>145</v>
      </c>
    </row>
    <row r="88" spans="1:4" x14ac:dyDescent="0.25">
      <c r="A88" s="8" t="s">
        <v>146</v>
      </c>
      <c r="B88" s="8" t="s">
        <v>28</v>
      </c>
      <c r="C88" s="9" t="s">
        <v>147</v>
      </c>
    </row>
    <row r="89" spans="1:4" x14ac:dyDescent="0.25">
      <c r="A89" s="8" t="s">
        <v>148</v>
      </c>
      <c r="B89" s="8" t="s">
        <v>28</v>
      </c>
      <c r="C89" s="9" t="s">
        <v>149</v>
      </c>
    </row>
    <row r="90" spans="1:4" x14ac:dyDescent="0.25">
      <c r="A90" s="8" t="s">
        <v>150</v>
      </c>
      <c r="B90" s="8" t="s">
        <v>28</v>
      </c>
      <c r="C90" s="9" t="s">
        <v>151</v>
      </c>
    </row>
    <row r="91" spans="1:4" x14ac:dyDescent="0.25">
      <c r="A91" s="10" t="s">
        <v>152</v>
      </c>
      <c r="B91" s="10" t="s">
        <v>28</v>
      </c>
      <c r="C91" s="11" t="s">
        <v>153</v>
      </c>
      <c r="D91" s="7" t="s">
        <v>436</v>
      </c>
    </row>
    <row r="92" spans="1:4" x14ac:dyDescent="0.25">
      <c r="A92" s="10" t="s">
        <v>154</v>
      </c>
      <c r="B92" s="10" t="s">
        <v>28</v>
      </c>
      <c r="C92" s="11" t="s">
        <v>155</v>
      </c>
      <c r="D92" s="7" t="s">
        <v>436</v>
      </c>
    </row>
    <row r="93" spans="1:4" x14ac:dyDescent="0.25">
      <c r="A93" s="8" t="s">
        <v>156</v>
      </c>
      <c r="B93" s="8" t="s">
        <v>28</v>
      </c>
      <c r="C93" s="9" t="s">
        <v>157</v>
      </c>
    </row>
    <row r="94" spans="1:4" x14ac:dyDescent="0.25">
      <c r="A94" s="8" t="s">
        <v>158</v>
      </c>
      <c r="B94" s="8" t="s">
        <v>28</v>
      </c>
      <c r="C94" s="9" t="s">
        <v>159</v>
      </c>
    </row>
    <row r="95" spans="1:4" x14ac:dyDescent="0.25">
      <c r="A95" s="8" t="s">
        <v>160</v>
      </c>
      <c r="B95" s="8" t="s">
        <v>28</v>
      </c>
      <c r="C95" s="9" t="s">
        <v>161</v>
      </c>
      <c r="D95" s="7" t="s">
        <v>432</v>
      </c>
    </row>
    <row r="96" spans="1:4" x14ac:dyDescent="0.25">
      <c r="A96" s="8" t="s">
        <v>162</v>
      </c>
      <c r="B96" s="8" t="s">
        <v>28</v>
      </c>
      <c r="C96" s="9" t="s">
        <v>163</v>
      </c>
    </row>
    <row r="97" spans="1:4" x14ac:dyDescent="0.25">
      <c r="A97" s="8" t="s">
        <v>164</v>
      </c>
      <c r="B97" s="8" t="s">
        <v>28</v>
      </c>
      <c r="C97" s="9" t="s">
        <v>165</v>
      </c>
    </row>
    <row r="98" spans="1:4" x14ac:dyDescent="0.25">
      <c r="A98" s="8" t="s">
        <v>166</v>
      </c>
      <c r="B98" s="8" t="s">
        <v>28</v>
      </c>
      <c r="C98" s="9" t="s">
        <v>167</v>
      </c>
    </row>
    <row r="99" spans="1:4" x14ac:dyDescent="0.25">
      <c r="A99" s="10" t="s">
        <v>168</v>
      </c>
      <c r="B99" s="10" t="s">
        <v>28</v>
      </c>
      <c r="C99" s="11" t="s">
        <v>169</v>
      </c>
      <c r="D99" s="7" t="s">
        <v>435</v>
      </c>
    </row>
    <row r="100" spans="1:4" x14ac:dyDescent="0.25">
      <c r="A100" s="8" t="s">
        <v>170</v>
      </c>
      <c r="B100" s="8" t="s">
        <v>28</v>
      </c>
      <c r="C100" s="9" t="s">
        <v>171</v>
      </c>
    </row>
    <row r="101" spans="1:4" x14ac:dyDescent="0.25">
      <c r="A101" s="8" t="s">
        <v>172</v>
      </c>
      <c r="B101" s="8" t="s">
        <v>28</v>
      </c>
      <c r="C101" s="9" t="s">
        <v>173</v>
      </c>
    </row>
    <row r="102" spans="1:4" x14ac:dyDescent="0.25">
      <c r="A102" s="8" t="s">
        <v>174</v>
      </c>
      <c r="B102" s="8" t="s">
        <v>28</v>
      </c>
      <c r="C102" s="9" t="s">
        <v>175</v>
      </c>
      <c r="D102" s="7" t="s">
        <v>435</v>
      </c>
    </row>
    <row r="103" spans="1:4" x14ac:dyDescent="0.25">
      <c r="A103" s="10" t="s">
        <v>176</v>
      </c>
      <c r="B103" s="10" t="s">
        <v>28</v>
      </c>
      <c r="C103" s="11" t="s">
        <v>177</v>
      </c>
      <c r="D103" s="7" t="s">
        <v>435</v>
      </c>
    </row>
    <row r="104" spans="1:4" x14ac:dyDescent="0.25">
      <c r="A104" s="8" t="s">
        <v>178</v>
      </c>
      <c r="B104" s="8" t="s">
        <v>28</v>
      </c>
      <c r="C104" s="9" t="s">
        <v>179</v>
      </c>
      <c r="D104" s="7" t="s">
        <v>438</v>
      </c>
    </row>
    <row r="105" spans="1:4" x14ac:dyDescent="0.25">
      <c r="A105" s="8" t="s">
        <v>180</v>
      </c>
      <c r="B105" s="8" t="s">
        <v>28</v>
      </c>
      <c r="C105" s="9" t="s">
        <v>181</v>
      </c>
      <c r="D105" s="7" t="s">
        <v>438</v>
      </c>
    </row>
    <row r="106" spans="1:4" x14ac:dyDescent="0.25">
      <c r="A106" s="8" t="s">
        <v>182</v>
      </c>
      <c r="B106" s="8" t="s">
        <v>28</v>
      </c>
      <c r="C106" s="9" t="s">
        <v>183</v>
      </c>
    </row>
    <row r="107" spans="1:4" x14ac:dyDescent="0.25">
      <c r="A107" s="8" t="s">
        <v>184</v>
      </c>
      <c r="B107" s="8" t="s">
        <v>28</v>
      </c>
      <c r="C107" s="9" t="s">
        <v>185</v>
      </c>
    </row>
    <row r="108" spans="1:4" x14ac:dyDescent="0.25">
      <c r="A108" s="8" t="s">
        <v>186</v>
      </c>
      <c r="B108" s="8" t="s">
        <v>28</v>
      </c>
      <c r="C108" s="9" t="s">
        <v>187</v>
      </c>
    </row>
    <row r="109" spans="1:4" x14ac:dyDescent="0.25">
      <c r="A109" s="12" t="s">
        <v>188</v>
      </c>
      <c r="B109" s="12" t="s">
        <v>28</v>
      </c>
      <c r="C109" s="13" t="s">
        <v>189</v>
      </c>
      <c r="D109" s="7" t="s">
        <v>437</v>
      </c>
    </row>
    <row r="110" spans="1:4" x14ac:dyDescent="0.25">
      <c r="A110" s="22" t="s">
        <v>190</v>
      </c>
      <c r="B110" s="22" t="s">
        <v>28</v>
      </c>
      <c r="C110" s="23" t="s">
        <v>191</v>
      </c>
      <c r="D110" s="7" t="s">
        <v>444</v>
      </c>
    </row>
    <row r="111" spans="1:4" x14ac:dyDescent="0.25">
      <c r="A111" s="10" t="s">
        <v>192</v>
      </c>
      <c r="B111" s="10" t="s">
        <v>28</v>
      </c>
      <c r="C111" s="11" t="s">
        <v>193</v>
      </c>
      <c r="D111" s="7" t="s">
        <v>435</v>
      </c>
    </row>
    <row r="112" spans="1:4" x14ac:dyDescent="0.25">
      <c r="A112" s="10" t="s">
        <v>194</v>
      </c>
      <c r="B112" s="10" t="s">
        <v>28</v>
      </c>
      <c r="C112" s="11" t="s">
        <v>195</v>
      </c>
      <c r="D112" s="7" t="s">
        <v>435</v>
      </c>
    </row>
    <row r="113" spans="1:4" x14ac:dyDescent="0.25">
      <c r="A113" s="8" t="s">
        <v>196</v>
      </c>
      <c r="B113" s="8" t="s">
        <v>28</v>
      </c>
      <c r="C113" s="9" t="s">
        <v>197</v>
      </c>
    </row>
    <row r="114" spans="1:4" x14ac:dyDescent="0.25">
      <c r="A114" s="10" t="s">
        <v>198</v>
      </c>
      <c r="B114" s="10" t="s">
        <v>28</v>
      </c>
      <c r="C114" s="11" t="s">
        <v>199</v>
      </c>
      <c r="D114" s="7" t="s">
        <v>435</v>
      </c>
    </row>
    <row r="115" spans="1:4" x14ac:dyDescent="0.25">
      <c r="A115" s="10" t="s">
        <v>200</v>
      </c>
      <c r="B115" s="10" t="s">
        <v>28</v>
      </c>
      <c r="C115" s="11" t="s">
        <v>201</v>
      </c>
      <c r="D115" s="7" t="s">
        <v>435</v>
      </c>
    </row>
    <row r="116" spans="1:4" x14ac:dyDescent="0.25">
      <c r="A116" s="8" t="s">
        <v>202</v>
      </c>
      <c r="B116" s="8" t="s">
        <v>28</v>
      </c>
      <c r="C116" s="9" t="s">
        <v>203</v>
      </c>
    </row>
    <row r="117" spans="1:4" x14ac:dyDescent="0.25">
      <c r="A117" s="8" t="s">
        <v>204</v>
      </c>
      <c r="B117" s="8" t="s">
        <v>28</v>
      </c>
      <c r="C117" s="9" t="s">
        <v>205</v>
      </c>
    </row>
    <row r="118" spans="1:4" x14ac:dyDescent="0.25">
      <c r="A118" s="8" t="s">
        <v>206</v>
      </c>
      <c r="B118" s="8" t="s">
        <v>28</v>
      </c>
      <c r="C118" s="9" t="s">
        <v>207</v>
      </c>
    </row>
    <row r="119" spans="1:4" x14ac:dyDescent="0.25">
      <c r="A119" s="8" t="s">
        <v>208</v>
      </c>
      <c r="B119" s="8" t="s">
        <v>28</v>
      </c>
      <c r="C119" s="9" t="s">
        <v>209</v>
      </c>
      <c r="D119" s="7" t="s">
        <v>438</v>
      </c>
    </row>
    <row r="120" spans="1:4" x14ac:dyDescent="0.25">
      <c r="A120" s="8" t="s">
        <v>210</v>
      </c>
      <c r="B120" s="8" t="s">
        <v>28</v>
      </c>
      <c r="C120" s="9" t="s">
        <v>211</v>
      </c>
      <c r="D120" s="7" t="s">
        <v>438</v>
      </c>
    </row>
    <row r="121" spans="1:4" x14ac:dyDescent="0.25">
      <c r="A121" s="8" t="s">
        <v>212</v>
      </c>
      <c r="B121" s="8" t="s">
        <v>28</v>
      </c>
      <c r="C121" s="9" t="s">
        <v>213</v>
      </c>
      <c r="D121" s="7" t="s">
        <v>438</v>
      </c>
    </row>
    <row r="122" spans="1:4" x14ac:dyDescent="0.25">
      <c r="A122" s="8" t="s">
        <v>214</v>
      </c>
      <c r="B122" s="8" t="s">
        <v>28</v>
      </c>
      <c r="C122" s="9" t="s">
        <v>215</v>
      </c>
      <c r="D122" s="7" t="s">
        <v>438</v>
      </c>
    </row>
    <row r="123" spans="1:4" x14ac:dyDescent="0.25">
      <c r="A123" s="8" t="s">
        <v>216</v>
      </c>
      <c r="B123" s="8" t="s">
        <v>28</v>
      </c>
      <c r="C123" s="9" t="s">
        <v>217</v>
      </c>
      <c r="D123" s="7" t="s">
        <v>438</v>
      </c>
    </row>
    <row r="124" spans="1:4" x14ac:dyDescent="0.25">
      <c r="A124" s="8" t="s">
        <v>218</v>
      </c>
      <c r="B124" s="8" t="s">
        <v>28</v>
      </c>
      <c r="C124" s="9" t="s">
        <v>219</v>
      </c>
      <c r="D124" s="7" t="s">
        <v>438</v>
      </c>
    </row>
    <row r="125" spans="1:4" x14ac:dyDescent="0.25">
      <c r="A125" s="8" t="s">
        <v>220</v>
      </c>
      <c r="B125" s="8" t="s">
        <v>22</v>
      </c>
      <c r="C125" s="9" t="s">
        <v>221</v>
      </c>
      <c r="D125" s="7" t="s">
        <v>434</v>
      </c>
    </row>
    <row r="126" spans="1:4" x14ac:dyDescent="0.25">
      <c r="A126" s="8" t="s">
        <v>220</v>
      </c>
      <c r="B126" s="8" t="s">
        <v>24</v>
      </c>
      <c r="C126" s="9" t="s">
        <v>221</v>
      </c>
    </row>
    <row r="127" spans="1:4" x14ac:dyDescent="0.25">
      <c r="A127" s="8" t="s">
        <v>220</v>
      </c>
      <c r="B127" s="8" t="s">
        <v>74</v>
      </c>
      <c r="C127" s="9" t="s">
        <v>221</v>
      </c>
      <c r="D127" s="7" t="s">
        <v>427</v>
      </c>
    </row>
    <row r="128" spans="1:4" x14ac:dyDescent="0.25">
      <c r="A128" s="8" t="s">
        <v>220</v>
      </c>
      <c r="B128" s="8" t="s">
        <v>222</v>
      </c>
      <c r="C128" s="9" t="s">
        <v>221</v>
      </c>
      <c r="D128" s="7" t="s">
        <v>427</v>
      </c>
    </row>
    <row r="129" spans="1:4" x14ac:dyDescent="0.25">
      <c r="A129" s="8" t="s">
        <v>223</v>
      </c>
      <c r="B129" s="8" t="s">
        <v>28</v>
      </c>
      <c r="C129" s="9" t="s">
        <v>224</v>
      </c>
    </row>
    <row r="130" spans="1:4" x14ac:dyDescent="0.25">
      <c r="A130" s="8" t="s">
        <v>225</v>
      </c>
      <c r="B130" s="8" t="s">
        <v>28</v>
      </c>
      <c r="C130" s="9" t="s">
        <v>226</v>
      </c>
    </row>
    <row r="131" spans="1:4" x14ac:dyDescent="0.25">
      <c r="A131" s="8" t="s">
        <v>227</v>
      </c>
      <c r="B131" s="8" t="s">
        <v>28</v>
      </c>
      <c r="C131" s="9" t="s">
        <v>228</v>
      </c>
    </row>
    <row r="132" spans="1:4" x14ac:dyDescent="0.25">
      <c r="A132" s="8" t="s">
        <v>229</v>
      </c>
      <c r="B132" s="8" t="s">
        <v>28</v>
      </c>
      <c r="C132" s="9" t="s">
        <v>230</v>
      </c>
    </row>
    <row r="133" spans="1:4" x14ac:dyDescent="0.25">
      <c r="A133" s="8" t="s">
        <v>231</v>
      </c>
      <c r="B133" s="8" t="s">
        <v>28</v>
      </c>
      <c r="C133" s="9" t="s">
        <v>232</v>
      </c>
      <c r="D133" s="7" t="s">
        <v>440</v>
      </c>
    </row>
    <row r="134" spans="1:4" x14ac:dyDescent="0.25">
      <c r="A134" s="10" t="s">
        <v>233</v>
      </c>
      <c r="B134" s="10" t="s">
        <v>28</v>
      </c>
      <c r="C134" s="11" t="s">
        <v>234</v>
      </c>
      <c r="D134" s="7" t="s">
        <v>440</v>
      </c>
    </row>
    <row r="135" spans="1:4" x14ac:dyDescent="0.25">
      <c r="A135" s="20" t="s">
        <v>235</v>
      </c>
      <c r="B135" s="8" t="s">
        <v>28</v>
      </c>
      <c r="C135" s="9" t="s">
        <v>236</v>
      </c>
      <c r="D135" s="7" t="s">
        <v>440</v>
      </c>
    </row>
    <row r="136" spans="1:4" x14ac:dyDescent="0.25">
      <c r="A136" s="8" t="s">
        <v>237</v>
      </c>
      <c r="B136" s="8" t="s">
        <v>28</v>
      </c>
      <c r="C136" s="9" t="s">
        <v>238</v>
      </c>
      <c r="D136" s="7" t="s">
        <v>440</v>
      </c>
    </row>
    <row r="137" spans="1:4" x14ac:dyDescent="0.25">
      <c r="A137" s="8" t="s">
        <v>239</v>
      </c>
      <c r="B137" s="8" t="s">
        <v>28</v>
      </c>
      <c r="C137" s="9" t="s">
        <v>240</v>
      </c>
      <c r="D137" s="7" t="s">
        <v>440</v>
      </c>
    </row>
    <row r="138" spans="1:4" x14ac:dyDescent="0.25">
      <c r="A138" s="22" t="s">
        <v>241</v>
      </c>
      <c r="B138" s="22" t="s">
        <v>24</v>
      </c>
      <c r="C138" s="23" t="s">
        <v>242</v>
      </c>
      <c r="D138" s="7" t="s">
        <v>428</v>
      </c>
    </row>
    <row r="139" spans="1:4" x14ac:dyDescent="0.25">
      <c r="A139" s="22" t="s">
        <v>241</v>
      </c>
      <c r="B139" s="22" t="s">
        <v>74</v>
      </c>
      <c r="C139" s="23" t="s">
        <v>243</v>
      </c>
      <c r="D139" s="7" t="s">
        <v>428</v>
      </c>
    </row>
    <row r="140" spans="1:4" x14ac:dyDescent="0.25">
      <c r="A140" s="22" t="s">
        <v>241</v>
      </c>
      <c r="B140" s="22" t="s">
        <v>222</v>
      </c>
      <c r="C140" s="23" t="s">
        <v>244</v>
      </c>
      <c r="D140" s="7" t="s">
        <v>428</v>
      </c>
    </row>
    <row r="141" spans="1:4" x14ac:dyDescent="0.25">
      <c r="A141" s="22" t="s">
        <v>241</v>
      </c>
      <c r="B141" s="22" t="s">
        <v>245</v>
      </c>
      <c r="C141" s="23" t="s">
        <v>246</v>
      </c>
      <c r="D141" s="7" t="s">
        <v>428</v>
      </c>
    </row>
    <row r="142" spans="1:4" x14ac:dyDescent="0.25">
      <c r="A142" s="22" t="s">
        <v>241</v>
      </c>
      <c r="B142" s="22" t="s">
        <v>247</v>
      </c>
      <c r="C142" s="23" t="s">
        <v>248</v>
      </c>
      <c r="D142" s="7" t="s">
        <v>428</v>
      </c>
    </row>
    <row r="143" spans="1:4" x14ac:dyDescent="0.25">
      <c r="A143" s="22" t="s">
        <v>241</v>
      </c>
      <c r="B143" s="22" t="s">
        <v>249</v>
      </c>
      <c r="C143" s="23" t="s">
        <v>250</v>
      </c>
      <c r="D143" s="7" t="s">
        <v>428</v>
      </c>
    </row>
    <row r="144" spans="1:4" x14ac:dyDescent="0.25">
      <c r="A144" s="22" t="s">
        <v>241</v>
      </c>
      <c r="B144" s="22" t="s">
        <v>251</v>
      </c>
      <c r="C144" s="23" t="s">
        <v>252</v>
      </c>
      <c r="D144" s="7" t="s">
        <v>428</v>
      </c>
    </row>
    <row r="145" spans="1:4" x14ac:dyDescent="0.25">
      <c r="A145" s="22" t="s">
        <v>241</v>
      </c>
      <c r="B145" s="22" t="s">
        <v>253</v>
      </c>
      <c r="C145" s="23" t="s">
        <v>254</v>
      </c>
      <c r="D145" s="7" t="s">
        <v>428</v>
      </c>
    </row>
    <row r="146" spans="1:4" x14ac:dyDescent="0.25">
      <c r="A146" s="22" t="s">
        <v>241</v>
      </c>
      <c r="B146" s="22" t="s">
        <v>255</v>
      </c>
      <c r="C146" s="23" t="s">
        <v>256</v>
      </c>
      <c r="D146" s="7" t="s">
        <v>428</v>
      </c>
    </row>
    <row r="147" spans="1:4" x14ac:dyDescent="0.25">
      <c r="A147" s="22" t="s">
        <v>241</v>
      </c>
      <c r="B147" s="22" t="s">
        <v>257</v>
      </c>
      <c r="C147" s="23" t="s">
        <v>258</v>
      </c>
      <c r="D147" s="7" t="s">
        <v>428</v>
      </c>
    </row>
    <row r="148" spans="1:4" x14ac:dyDescent="0.25">
      <c r="A148" s="22" t="s">
        <v>241</v>
      </c>
      <c r="B148" s="22" t="s">
        <v>259</v>
      </c>
      <c r="C148" s="23" t="s">
        <v>260</v>
      </c>
      <c r="D148" s="7" t="s">
        <v>428</v>
      </c>
    </row>
    <row r="149" spans="1:4" x14ac:dyDescent="0.25">
      <c r="A149" s="22" t="s">
        <v>241</v>
      </c>
      <c r="B149" s="22" t="s">
        <v>261</v>
      </c>
      <c r="C149" s="23" t="s">
        <v>262</v>
      </c>
      <c r="D149" s="7" t="s">
        <v>428</v>
      </c>
    </row>
    <row r="150" spans="1:4" x14ac:dyDescent="0.25">
      <c r="A150" s="22" t="s">
        <v>241</v>
      </c>
      <c r="B150" s="22" t="s">
        <v>263</v>
      </c>
      <c r="C150" s="23" t="s">
        <v>264</v>
      </c>
      <c r="D150" s="7" t="s">
        <v>428</v>
      </c>
    </row>
    <row r="151" spans="1:4" x14ac:dyDescent="0.25">
      <c r="A151" s="22" t="s">
        <v>241</v>
      </c>
      <c r="B151" s="22" t="s">
        <v>265</v>
      </c>
      <c r="C151" s="23" t="s">
        <v>266</v>
      </c>
      <c r="D151" s="7" t="s">
        <v>428</v>
      </c>
    </row>
    <row r="152" spans="1:4" x14ac:dyDescent="0.25">
      <c r="A152" s="22" t="s">
        <v>241</v>
      </c>
      <c r="B152" s="22" t="s">
        <v>267</v>
      </c>
      <c r="C152" s="23" t="s">
        <v>268</v>
      </c>
      <c r="D152" s="7" t="s">
        <v>428</v>
      </c>
    </row>
    <row r="153" spans="1:4" x14ac:dyDescent="0.25">
      <c r="A153" s="22" t="s">
        <v>241</v>
      </c>
      <c r="B153" s="22" t="s">
        <v>269</v>
      </c>
      <c r="C153" s="23" t="s">
        <v>270</v>
      </c>
      <c r="D153" s="7" t="s">
        <v>428</v>
      </c>
    </row>
    <row r="154" spans="1:4" x14ac:dyDescent="0.25">
      <c r="A154" s="22" t="s">
        <v>241</v>
      </c>
      <c r="B154" s="22" t="s">
        <v>271</v>
      </c>
      <c r="C154" s="23" t="s">
        <v>272</v>
      </c>
      <c r="D154" s="7" t="s">
        <v>428</v>
      </c>
    </row>
    <row r="155" spans="1:4" x14ac:dyDescent="0.25">
      <c r="A155" s="22" t="s">
        <v>241</v>
      </c>
      <c r="B155" s="22" t="s">
        <v>273</v>
      </c>
      <c r="C155" s="23" t="s">
        <v>274</v>
      </c>
      <c r="D155" s="7" t="s">
        <v>428</v>
      </c>
    </row>
    <row r="156" spans="1:4" x14ac:dyDescent="0.25">
      <c r="A156" s="22" t="s">
        <v>241</v>
      </c>
      <c r="B156" s="22" t="s">
        <v>275</v>
      </c>
      <c r="C156" s="23" t="s">
        <v>276</v>
      </c>
      <c r="D156" s="7" t="s">
        <v>428</v>
      </c>
    </row>
    <row r="157" spans="1:4" x14ac:dyDescent="0.25">
      <c r="A157" s="22" t="s">
        <v>241</v>
      </c>
      <c r="B157" s="22" t="s">
        <v>277</v>
      </c>
      <c r="C157" s="23" t="s">
        <v>278</v>
      </c>
      <c r="D157" s="7" t="s">
        <v>428</v>
      </c>
    </row>
    <row r="158" spans="1:4" x14ac:dyDescent="0.25">
      <c r="A158" s="22" t="s">
        <v>241</v>
      </c>
      <c r="B158" s="22" t="s">
        <v>279</v>
      </c>
      <c r="C158" s="23" t="s">
        <v>280</v>
      </c>
      <c r="D158" s="7" t="s">
        <v>428</v>
      </c>
    </row>
    <row r="159" spans="1:4" x14ac:dyDescent="0.25">
      <c r="A159" s="22" t="s">
        <v>241</v>
      </c>
      <c r="B159" s="22" t="s">
        <v>281</v>
      </c>
      <c r="C159" s="23" t="s">
        <v>282</v>
      </c>
      <c r="D159" s="7" t="s">
        <v>428</v>
      </c>
    </row>
    <row r="160" spans="1:4" x14ac:dyDescent="0.25">
      <c r="A160" s="22" t="s">
        <v>241</v>
      </c>
      <c r="B160" s="22" t="s">
        <v>283</v>
      </c>
      <c r="C160" s="23" t="s">
        <v>284</v>
      </c>
      <c r="D160" s="7" t="s">
        <v>428</v>
      </c>
    </row>
    <row r="161" spans="1:4" x14ac:dyDescent="0.25">
      <c r="A161" s="22" t="s">
        <v>241</v>
      </c>
      <c r="B161" s="22" t="s">
        <v>285</v>
      </c>
      <c r="C161" s="23" t="s">
        <v>286</v>
      </c>
      <c r="D161" s="7" t="s">
        <v>428</v>
      </c>
    </row>
    <row r="162" spans="1:4" x14ac:dyDescent="0.25">
      <c r="A162" s="22" t="s">
        <v>241</v>
      </c>
      <c r="B162" s="22" t="s">
        <v>287</v>
      </c>
      <c r="C162" s="23" t="s">
        <v>288</v>
      </c>
      <c r="D162" s="7" t="s">
        <v>428</v>
      </c>
    </row>
    <row r="163" spans="1:4" x14ac:dyDescent="0.25">
      <c r="A163" s="22" t="s">
        <v>241</v>
      </c>
      <c r="B163" s="22" t="s">
        <v>289</v>
      </c>
      <c r="C163" s="23" t="s">
        <v>290</v>
      </c>
      <c r="D163" s="7" t="s">
        <v>428</v>
      </c>
    </row>
    <row r="164" spans="1:4" x14ac:dyDescent="0.25">
      <c r="A164" s="22" t="s">
        <v>241</v>
      </c>
      <c r="B164" s="22" t="s">
        <v>291</v>
      </c>
      <c r="C164" s="23" t="s">
        <v>292</v>
      </c>
      <c r="D164" s="7" t="s">
        <v>428</v>
      </c>
    </row>
    <row r="165" spans="1:4" x14ac:dyDescent="0.25">
      <c r="A165" s="8" t="s">
        <v>293</v>
      </c>
      <c r="B165" s="8" t="s">
        <v>28</v>
      </c>
      <c r="C165" s="9" t="s">
        <v>294</v>
      </c>
      <c r="D165" s="7" t="s">
        <v>432</v>
      </c>
    </row>
    <row r="166" spans="1:4" x14ac:dyDescent="0.25">
      <c r="A166" s="8" t="s">
        <v>295</v>
      </c>
      <c r="B166" s="8" t="s">
        <v>28</v>
      </c>
      <c r="C166" s="9" t="s">
        <v>296</v>
      </c>
      <c r="D166" s="7" t="s">
        <v>432</v>
      </c>
    </row>
    <row r="167" spans="1:4" x14ac:dyDescent="0.25">
      <c r="A167" s="20" t="s">
        <v>297</v>
      </c>
      <c r="B167" s="8" t="s">
        <v>28</v>
      </c>
      <c r="C167" s="9" t="s">
        <v>298</v>
      </c>
    </row>
    <row r="168" spans="1:4" x14ac:dyDescent="0.25">
      <c r="A168" s="12" t="s">
        <v>299</v>
      </c>
      <c r="B168" s="12" t="s">
        <v>28</v>
      </c>
      <c r="C168" s="13" t="s">
        <v>300</v>
      </c>
      <c r="D168" s="7" t="s">
        <v>433</v>
      </c>
    </row>
    <row r="169" spans="1:4" x14ac:dyDescent="0.25">
      <c r="A169" s="8" t="s">
        <v>301</v>
      </c>
      <c r="B169" s="8" t="s">
        <v>28</v>
      </c>
      <c r="C169" s="9" t="s">
        <v>302</v>
      </c>
    </row>
    <row r="170" spans="1:4" x14ac:dyDescent="0.25">
      <c r="A170" s="8" t="s">
        <v>303</v>
      </c>
      <c r="B170" s="8" t="s">
        <v>28</v>
      </c>
      <c r="C170" s="9" t="s">
        <v>304</v>
      </c>
    </row>
    <row r="171" spans="1:4" x14ac:dyDescent="0.25">
      <c r="A171" s="8" t="s">
        <v>305</v>
      </c>
      <c r="B171" s="8" t="s">
        <v>28</v>
      </c>
      <c r="C171" s="9" t="s">
        <v>306</v>
      </c>
    </row>
    <row r="172" spans="1:4" x14ac:dyDescent="0.25">
      <c r="A172" s="8" t="s">
        <v>307</v>
      </c>
      <c r="B172" s="8" t="s">
        <v>28</v>
      </c>
      <c r="C172" s="9" t="s">
        <v>308</v>
      </c>
    </row>
    <row r="173" spans="1:4" x14ac:dyDescent="0.25">
      <c r="A173" s="8" t="s">
        <v>309</v>
      </c>
      <c r="B173" s="8" t="s">
        <v>28</v>
      </c>
      <c r="C173" s="9" t="s">
        <v>310</v>
      </c>
    </row>
    <row r="174" spans="1:4" x14ac:dyDescent="0.25">
      <c r="A174" s="10" t="s">
        <v>311</v>
      </c>
      <c r="B174" s="10" t="s">
        <v>28</v>
      </c>
      <c r="C174" s="11" t="s">
        <v>312</v>
      </c>
      <c r="D174" s="7" t="s">
        <v>432</v>
      </c>
    </row>
    <row r="175" spans="1:4" x14ac:dyDescent="0.25">
      <c r="A175" s="10" t="s">
        <v>313</v>
      </c>
      <c r="B175" s="10" t="s">
        <v>28</v>
      </c>
      <c r="C175" s="11" t="s">
        <v>314</v>
      </c>
      <c r="D175" s="7" t="s">
        <v>432</v>
      </c>
    </row>
    <row r="176" spans="1:4" x14ac:dyDescent="0.25">
      <c r="A176" s="10" t="s">
        <v>315</v>
      </c>
      <c r="B176" s="10" t="s">
        <v>28</v>
      </c>
      <c r="C176" s="11" t="s">
        <v>316</v>
      </c>
      <c r="D176" s="7" t="s">
        <v>432</v>
      </c>
    </row>
    <row r="177" spans="1:4" x14ac:dyDescent="0.25">
      <c r="A177" s="8" t="s">
        <v>317</v>
      </c>
      <c r="B177" s="8" t="s">
        <v>28</v>
      </c>
      <c r="C177" s="9" t="s">
        <v>318</v>
      </c>
    </row>
    <row r="178" spans="1:4" x14ac:dyDescent="0.25">
      <c r="A178" s="8" t="s">
        <v>319</v>
      </c>
      <c r="B178" s="8" t="s">
        <v>28</v>
      </c>
      <c r="C178" s="9" t="s">
        <v>320</v>
      </c>
    </row>
    <row r="179" spans="1:4" x14ac:dyDescent="0.25">
      <c r="A179" s="8" t="s">
        <v>321</v>
      </c>
      <c r="B179" s="8" t="s">
        <v>28</v>
      </c>
      <c r="C179" s="9" t="s">
        <v>322</v>
      </c>
    </row>
    <row r="180" spans="1:4" x14ac:dyDescent="0.25">
      <c r="A180" s="8" t="s">
        <v>323</v>
      </c>
      <c r="B180" s="8" t="s">
        <v>28</v>
      </c>
      <c r="C180" s="9" t="s">
        <v>324</v>
      </c>
      <c r="D180" s="7" t="s">
        <v>426</v>
      </c>
    </row>
    <row r="181" spans="1:4" x14ac:dyDescent="0.25">
      <c r="A181" s="12" t="s">
        <v>325</v>
      </c>
      <c r="B181" s="12" t="s">
        <v>28</v>
      </c>
      <c r="C181" s="13" t="s">
        <v>326</v>
      </c>
      <c r="D181" s="7" t="s">
        <v>433</v>
      </c>
    </row>
    <row r="182" spans="1:4" x14ac:dyDescent="0.25">
      <c r="A182" s="8" t="s">
        <v>327</v>
      </c>
      <c r="B182" s="8" t="s">
        <v>28</v>
      </c>
      <c r="C182" s="9" t="s">
        <v>328</v>
      </c>
    </row>
    <row r="183" spans="1:4" x14ac:dyDescent="0.25">
      <c r="A183" s="8" t="s">
        <v>329</v>
      </c>
      <c r="B183" s="8" t="s">
        <v>28</v>
      </c>
      <c r="C183" s="9" t="s">
        <v>330</v>
      </c>
    </row>
    <row r="184" spans="1:4" x14ac:dyDescent="0.25">
      <c r="A184" s="8" t="s">
        <v>331</v>
      </c>
      <c r="B184" s="8" t="s">
        <v>28</v>
      </c>
      <c r="C184" s="9" t="s">
        <v>332</v>
      </c>
    </row>
    <row r="185" spans="1:4" x14ac:dyDescent="0.25">
      <c r="A185" s="24" t="s">
        <v>333</v>
      </c>
      <c r="B185" s="24" t="s">
        <v>28</v>
      </c>
      <c r="C185" s="25" t="s">
        <v>334</v>
      </c>
      <c r="D185" s="7" t="s">
        <v>440</v>
      </c>
    </row>
    <row r="186" spans="1:4" x14ac:dyDescent="0.25">
      <c r="A186" s="12" t="s">
        <v>335</v>
      </c>
      <c r="B186" s="12" t="s">
        <v>28</v>
      </c>
      <c r="C186" s="13" t="s">
        <v>336</v>
      </c>
      <c r="D186" s="7" t="s">
        <v>437</v>
      </c>
    </row>
  </sheetData>
  <pageMargins left="0.7" right="0.7" top="0.75" bottom="0.75" header="0.3" footer="0.3"/>
  <pageSetup orientation="portrait"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31"/>
  <sheetViews>
    <sheetView showGridLines="0" topLeftCell="C7" workbookViewId="0">
      <selection activeCell="C25" sqref="C25"/>
    </sheetView>
  </sheetViews>
  <sheetFormatPr baseColWidth="10" defaultRowHeight="15" x14ac:dyDescent="0.25"/>
  <cols>
    <col min="1" max="2" width="11.42578125" style="7"/>
    <col min="3" max="3" width="86.5703125" style="7" customWidth="1"/>
    <col min="4" max="16384" width="11.42578125" style="7"/>
  </cols>
  <sheetData>
    <row r="1" spans="1:4" x14ac:dyDescent="0.25">
      <c r="A1" s="6" t="s">
        <v>2</v>
      </c>
      <c r="B1" s="6" t="s">
        <v>4</v>
      </c>
      <c r="C1" s="6" t="s">
        <v>431</v>
      </c>
    </row>
    <row r="2" spans="1:4" x14ac:dyDescent="0.25">
      <c r="A2" s="8" t="s">
        <v>21</v>
      </c>
      <c r="B2" s="8" t="s">
        <v>24</v>
      </c>
      <c r="C2" s="9" t="s">
        <v>23</v>
      </c>
      <c r="D2" s="7" t="s">
        <v>424</v>
      </c>
    </row>
    <row r="3" spans="1:4" x14ac:dyDescent="0.25">
      <c r="A3" s="8" t="s">
        <v>25</v>
      </c>
      <c r="B3" s="8" t="s">
        <v>24</v>
      </c>
      <c r="C3" s="9" t="s">
        <v>26</v>
      </c>
      <c r="D3" s="7" t="s">
        <v>424</v>
      </c>
    </row>
    <row r="4" spans="1:4" x14ac:dyDescent="0.25">
      <c r="A4" s="8" t="s">
        <v>30</v>
      </c>
      <c r="B4" s="8" t="s">
        <v>24</v>
      </c>
      <c r="C4" s="9" t="s">
        <v>31</v>
      </c>
      <c r="D4" s="7" t="s">
        <v>433</v>
      </c>
    </row>
    <row r="5" spans="1:4" x14ac:dyDescent="0.25">
      <c r="A5" s="8" t="s">
        <v>34</v>
      </c>
      <c r="B5" s="8" t="s">
        <v>24</v>
      </c>
      <c r="C5" s="9" t="s">
        <v>35</v>
      </c>
      <c r="D5" s="7" t="s">
        <v>424</v>
      </c>
    </row>
    <row r="6" spans="1:4" x14ac:dyDescent="0.25">
      <c r="A6" s="8" t="s">
        <v>38</v>
      </c>
      <c r="B6" s="8" t="s">
        <v>28</v>
      </c>
      <c r="C6" s="9" t="s">
        <v>39</v>
      </c>
    </row>
    <row r="7" spans="1:4" x14ac:dyDescent="0.25">
      <c r="A7" s="8" t="s">
        <v>42</v>
      </c>
      <c r="B7" s="8" t="s">
        <v>28</v>
      </c>
      <c r="C7" s="9" t="s">
        <v>43</v>
      </c>
      <c r="D7" s="7" t="s">
        <v>427</v>
      </c>
    </row>
    <row r="8" spans="1:4" x14ac:dyDescent="0.25">
      <c r="A8" s="8" t="s">
        <v>52</v>
      </c>
      <c r="B8" s="8" t="s">
        <v>24</v>
      </c>
      <c r="C8" s="9" t="s">
        <v>53</v>
      </c>
      <c r="D8" s="7" t="s">
        <v>426</v>
      </c>
    </row>
    <row r="9" spans="1:4" x14ac:dyDescent="0.25">
      <c r="A9" s="8" t="s">
        <v>54</v>
      </c>
      <c r="B9" s="8" t="s">
        <v>24</v>
      </c>
      <c r="C9" s="9" t="s">
        <v>55</v>
      </c>
      <c r="D9" s="7" t="s">
        <v>426</v>
      </c>
    </row>
    <row r="10" spans="1:4" x14ac:dyDescent="0.25">
      <c r="A10" s="8" t="s">
        <v>56</v>
      </c>
      <c r="B10" s="8" t="s">
        <v>24</v>
      </c>
      <c r="C10" s="9" t="s">
        <v>57</v>
      </c>
      <c r="D10" s="7" t="s">
        <v>426</v>
      </c>
    </row>
    <row r="11" spans="1:4" x14ac:dyDescent="0.25">
      <c r="A11" s="8" t="s">
        <v>58</v>
      </c>
      <c r="B11" s="8" t="s">
        <v>24</v>
      </c>
      <c r="C11" s="9" t="s">
        <v>59</v>
      </c>
      <c r="D11" s="7" t="s">
        <v>426</v>
      </c>
    </row>
    <row r="12" spans="1:4" x14ac:dyDescent="0.25">
      <c r="A12" s="8" t="s">
        <v>62</v>
      </c>
      <c r="B12" s="8" t="s">
        <v>24</v>
      </c>
      <c r="C12" s="9" t="s">
        <v>63</v>
      </c>
      <c r="D12" s="7" t="s">
        <v>426</v>
      </c>
    </row>
    <row r="13" spans="1:4" x14ac:dyDescent="0.25">
      <c r="A13" s="8" t="s">
        <v>64</v>
      </c>
      <c r="B13" s="8" t="s">
        <v>24</v>
      </c>
      <c r="C13" s="9" t="s">
        <v>65</v>
      </c>
      <c r="D13" s="7" t="s">
        <v>426</v>
      </c>
    </row>
    <row r="14" spans="1:4" x14ac:dyDescent="0.25">
      <c r="A14" s="8" t="s">
        <v>66</v>
      </c>
      <c r="B14" s="8" t="s">
        <v>24</v>
      </c>
      <c r="C14" s="9" t="s">
        <v>67</v>
      </c>
      <c r="D14" s="7" t="s">
        <v>426</v>
      </c>
    </row>
    <row r="15" spans="1:4" x14ac:dyDescent="0.25">
      <c r="A15" s="8" t="s">
        <v>68</v>
      </c>
      <c r="B15" s="8" t="s">
        <v>24</v>
      </c>
      <c r="C15" s="9" t="s">
        <v>69</v>
      </c>
      <c r="D15" s="7" t="s">
        <v>426</v>
      </c>
    </row>
    <row r="16" spans="1:4" x14ac:dyDescent="0.25">
      <c r="A16" s="8" t="s">
        <v>70</v>
      </c>
      <c r="B16" s="8" t="s">
        <v>28</v>
      </c>
      <c r="C16" s="9" t="s">
        <v>71</v>
      </c>
    </row>
    <row r="17" spans="1:5" x14ac:dyDescent="0.25">
      <c r="A17" s="18" t="s">
        <v>72</v>
      </c>
      <c r="B17" s="18" t="s">
        <v>22</v>
      </c>
      <c r="C17" s="19" t="s">
        <v>73</v>
      </c>
    </row>
    <row r="18" spans="1:5" x14ac:dyDescent="0.25">
      <c r="A18" s="18" t="s">
        <v>75</v>
      </c>
      <c r="B18" s="18" t="s">
        <v>22</v>
      </c>
      <c r="C18" s="19" t="s">
        <v>76</v>
      </c>
    </row>
    <row r="19" spans="1:5" x14ac:dyDescent="0.25">
      <c r="A19" s="18" t="s">
        <v>75</v>
      </c>
      <c r="B19" s="18" t="s">
        <v>24</v>
      </c>
      <c r="C19" s="19" t="s">
        <v>76</v>
      </c>
    </row>
    <row r="20" spans="1:5" x14ac:dyDescent="0.25">
      <c r="A20" s="18" t="s">
        <v>77</v>
      </c>
      <c r="B20" s="18" t="s">
        <v>22</v>
      </c>
      <c r="C20" s="19" t="s">
        <v>78</v>
      </c>
    </row>
    <row r="21" spans="1:5" x14ac:dyDescent="0.25">
      <c r="A21" s="18" t="s">
        <v>77</v>
      </c>
      <c r="B21" s="18" t="s">
        <v>24</v>
      </c>
      <c r="C21" s="19" t="s">
        <v>78</v>
      </c>
    </row>
    <row r="22" spans="1:5" x14ac:dyDescent="0.25">
      <c r="A22" s="18" t="s">
        <v>77</v>
      </c>
      <c r="B22" s="18" t="s">
        <v>74</v>
      </c>
      <c r="C22" s="19" t="s">
        <v>78</v>
      </c>
    </row>
    <row r="23" spans="1:5" x14ac:dyDescent="0.25">
      <c r="A23" s="8" t="s">
        <v>79</v>
      </c>
      <c r="B23" s="8" t="s">
        <v>24</v>
      </c>
      <c r="C23" s="9" t="s">
        <v>80</v>
      </c>
      <c r="D23" s="7" t="s">
        <v>426</v>
      </c>
    </row>
    <row r="24" spans="1:5" x14ac:dyDescent="0.25">
      <c r="A24" s="16" t="s">
        <v>81</v>
      </c>
      <c r="B24" s="16" t="s">
        <v>24</v>
      </c>
      <c r="C24" s="17" t="s">
        <v>82</v>
      </c>
    </row>
    <row r="25" spans="1:5" x14ac:dyDescent="0.25">
      <c r="A25" s="8" t="s">
        <v>85</v>
      </c>
      <c r="B25" s="8" t="s">
        <v>24</v>
      </c>
      <c r="C25" s="9" t="s">
        <v>86</v>
      </c>
      <c r="D25" s="7" t="s">
        <v>424</v>
      </c>
    </row>
    <row r="26" spans="1:5" x14ac:dyDescent="0.25">
      <c r="A26" s="10" t="s">
        <v>89</v>
      </c>
      <c r="B26" s="10" t="s">
        <v>24</v>
      </c>
      <c r="C26" s="11" t="s">
        <v>90</v>
      </c>
    </row>
    <row r="27" spans="1:5" x14ac:dyDescent="0.25">
      <c r="A27" s="8" t="s">
        <v>91</v>
      </c>
      <c r="B27" s="8" t="s">
        <v>22</v>
      </c>
      <c r="C27" s="9" t="s">
        <v>92</v>
      </c>
      <c r="D27" s="7" t="s">
        <v>424</v>
      </c>
    </row>
    <row r="28" spans="1:5" x14ac:dyDescent="0.25">
      <c r="A28" s="8" t="s">
        <v>91</v>
      </c>
      <c r="B28" s="8" t="s">
        <v>24</v>
      </c>
      <c r="C28" s="9" t="s">
        <v>92</v>
      </c>
      <c r="D28" s="7" t="s">
        <v>424</v>
      </c>
      <c r="E28" s="7" t="s">
        <v>441</v>
      </c>
    </row>
    <row r="29" spans="1:5" x14ac:dyDescent="0.25">
      <c r="A29" s="8" t="s">
        <v>93</v>
      </c>
      <c r="B29" s="8" t="s">
        <v>28</v>
      </c>
      <c r="C29" s="9" t="s">
        <v>94</v>
      </c>
      <c r="D29" s="7" t="s">
        <v>424</v>
      </c>
    </row>
    <row r="30" spans="1:5" x14ac:dyDescent="0.25">
      <c r="A30" s="8" t="s">
        <v>99</v>
      </c>
      <c r="B30" s="8" t="s">
        <v>28</v>
      </c>
      <c r="C30" s="9" t="s">
        <v>100</v>
      </c>
      <c r="D30" s="7" t="s">
        <v>427</v>
      </c>
    </row>
    <row r="31" spans="1:5" x14ac:dyDescent="0.25">
      <c r="A31" s="8" t="s">
        <v>101</v>
      </c>
      <c r="B31" s="8" t="s">
        <v>24</v>
      </c>
      <c r="C31" s="9" t="s">
        <v>102</v>
      </c>
      <c r="D31" s="7" t="s">
        <v>426</v>
      </c>
    </row>
    <row r="32" spans="1:5" x14ac:dyDescent="0.25">
      <c r="A32" s="8" t="s">
        <v>103</v>
      </c>
      <c r="B32" s="8" t="s">
        <v>24</v>
      </c>
      <c r="C32" s="9" t="s">
        <v>104</v>
      </c>
      <c r="D32" s="7" t="s">
        <v>426</v>
      </c>
    </row>
    <row r="33" spans="1:4" x14ac:dyDescent="0.25">
      <c r="A33" s="8" t="s">
        <v>107</v>
      </c>
      <c r="B33" s="8" t="s">
        <v>28</v>
      </c>
      <c r="C33" s="9" t="s">
        <v>108</v>
      </c>
      <c r="D33" s="7" t="s">
        <v>433</v>
      </c>
    </row>
    <row r="34" spans="1:4" x14ac:dyDescent="0.25">
      <c r="A34" s="18" t="s">
        <v>109</v>
      </c>
      <c r="B34" s="18" t="s">
        <v>28</v>
      </c>
      <c r="C34" s="19" t="s">
        <v>110</v>
      </c>
    </row>
    <row r="35" spans="1:4" x14ac:dyDescent="0.25">
      <c r="A35" s="8" t="s">
        <v>111</v>
      </c>
      <c r="B35" s="8" t="s">
        <v>28</v>
      </c>
      <c r="C35" s="9" t="s">
        <v>112</v>
      </c>
      <c r="D35" s="7" t="s">
        <v>424</v>
      </c>
    </row>
    <row r="36" spans="1:4" x14ac:dyDescent="0.25">
      <c r="A36" s="8" t="s">
        <v>113</v>
      </c>
      <c r="B36" s="8" t="s">
        <v>28</v>
      </c>
      <c r="C36" s="9" t="s">
        <v>114</v>
      </c>
    </row>
    <row r="37" spans="1:4" x14ac:dyDescent="0.25">
      <c r="A37" s="8" t="s">
        <v>115</v>
      </c>
      <c r="B37" s="8" t="s">
        <v>24</v>
      </c>
      <c r="C37" s="9" t="s">
        <v>116</v>
      </c>
      <c r="D37" s="7" t="s">
        <v>426</v>
      </c>
    </row>
    <row r="38" spans="1:4" x14ac:dyDescent="0.25">
      <c r="A38" s="8" t="s">
        <v>123</v>
      </c>
      <c r="B38" s="8" t="s">
        <v>28</v>
      </c>
      <c r="C38" s="9" t="s">
        <v>124</v>
      </c>
      <c r="D38" s="7" t="s">
        <v>433</v>
      </c>
    </row>
    <row r="39" spans="1:4" x14ac:dyDescent="0.25">
      <c r="A39" s="8" t="s">
        <v>127</v>
      </c>
      <c r="B39" s="8" t="s">
        <v>28</v>
      </c>
      <c r="C39" s="9" t="s">
        <v>128</v>
      </c>
      <c r="D39" s="7" t="s">
        <v>433</v>
      </c>
    </row>
    <row r="40" spans="1:4" x14ac:dyDescent="0.25">
      <c r="A40" s="8" t="s">
        <v>129</v>
      </c>
      <c r="B40" s="8" t="s">
        <v>28</v>
      </c>
      <c r="C40" s="9" t="s">
        <v>130</v>
      </c>
      <c r="D40" s="7" t="s">
        <v>433</v>
      </c>
    </row>
    <row r="41" spans="1:4" x14ac:dyDescent="0.25">
      <c r="A41" s="8" t="s">
        <v>131</v>
      </c>
      <c r="B41" s="8" t="s">
        <v>28</v>
      </c>
      <c r="C41" s="9" t="s">
        <v>132</v>
      </c>
      <c r="D41" s="7" t="s">
        <v>425</v>
      </c>
    </row>
    <row r="42" spans="1:4" x14ac:dyDescent="0.25">
      <c r="A42" s="20" t="s">
        <v>442</v>
      </c>
      <c r="B42" s="8" t="s">
        <v>28</v>
      </c>
      <c r="C42" s="9" t="s">
        <v>136</v>
      </c>
      <c r="D42" s="7" t="s">
        <v>424</v>
      </c>
    </row>
    <row r="43" spans="1:4" x14ac:dyDescent="0.25">
      <c r="A43" s="20" t="s">
        <v>135</v>
      </c>
      <c r="B43" s="8" t="s">
        <v>28</v>
      </c>
      <c r="C43" s="9" t="s">
        <v>443</v>
      </c>
      <c r="D43" s="7" t="s">
        <v>433</v>
      </c>
    </row>
    <row r="44" spans="1:4" x14ac:dyDescent="0.25">
      <c r="A44" s="8" t="s">
        <v>137</v>
      </c>
      <c r="B44" s="8" t="s">
        <v>28</v>
      </c>
      <c r="C44" s="9" t="s">
        <v>138</v>
      </c>
      <c r="D44" s="7" t="s">
        <v>427</v>
      </c>
    </row>
    <row r="45" spans="1:4" x14ac:dyDescent="0.25">
      <c r="A45" s="8" t="s">
        <v>139</v>
      </c>
      <c r="B45" s="8" t="s">
        <v>28</v>
      </c>
      <c r="C45" s="9" t="s">
        <v>140</v>
      </c>
    </row>
    <row r="46" spans="1:4" x14ac:dyDescent="0.25">
      <c r="A46" s="8" t="s">
        <v>144</v>
      </c>
      <c r="B46" s="8" t="s">
        <v>28</v>
      </c>
      <c r="C46" s="9" t="s">
        <v>145</v>
      </c>
    </row>
    <row r="47" spans="1:4" x14ac:dyDescent="0.25">
      <c r="A47" s="8" t="s">
        <v>146</v>
      </c>
      <c r="B47" s="8" t="s">
        <v>28</v>
      </c>
      <c r="C47" s="9" t="s">
        <v>147</v>
      </c>
    </row>
    <row r="48" spans="1:4" x14ac:dyDescent="0.25">
      <c r="A48" s="8" t="s">
        <v>148</v>
      </c>
      <c r="B48" s="8" t="s">
        <v>28</v>
      </c>
      <c r="C48" s="9" t="s">
        <v>149</v>
      </c>
    </row>
    <row r="49" spans="1:4" x14ac:dyDescent="0.25">
      <c r="A49" s="8" t="s">
        <v>150</v>
      </c>
      <c r="B49" s="8" t="s">
        <v>28</v>
      </c>
      <c r="C49" s="9" t="s">
        <v>151</v>
      </c>
    </row>
    <row r="50" spans="1:4" x14ac:dyDescent="0.25">
      <c r="A50" s="8" t="s">
        <v>152</v>
      </c>
      <c r="B50" s="8" t="s">
        <v>28</v>
      </c>
      <c r="C50" s="9" t="s">
        <v>153</v>
      </c>
      <c r="D50" s="7" t="s">
        <v>424</v>
      </c>
    </row>
    <row r="51" spans="1:4" x14ac:dyDescent="0.25">
      <c r="A51" s="8" t="s">
        <v>154</v>
      </c>
      <c r="B51" s="8" t="s">
        <v>28</v>
      </c>
      <c r="C51" s="9" t="s">
        <v>155</v>
      </c>
      <c r="D51" s="7" t="s">
        <v>424</v>
      </c>
    </row>
    <row r="52" spans="1:4" x14ac:dyDescent="0.25">
      <c r="A52" s="8" t="s">
        <v>156</v>
      </c>
      <c r="B52" s="8" t="s">
        <v>28</v>
      </c>
      <c r="C52" s="9" t="s">
        <v>157</v>
      </c>
    </row>
    <row r="53" spans="1:4" x14ac:dyDescent="0.25">
      <c r="A53" s="8" t="s">
        <v>158</v>
      </c>
      <c r="B53" s="8" t="s">
        <v>28</v>
      </c>
      <c r="C53" s="9" t="s">
        <v>159</v>
      </c>
    </row>
    <row r="54" spans="1:4" x14ac:dyDescent="0.25">
      <c r="A54" s="8" t="s">
        <v>160</v>
      </c>
      <c r="B54" s="8" t="s">
        <v>28</v>
      </c>
      <c r="C54" s="9" t="s">
        <v>161</v>
      </c>
      <c r="D54" s="7" t="s">
        <v>424</v>
      </c>
    </row>
    <row r="55" spans="1:4" x14ac:dyDescent="0.25">
      <c r="A55" s="8" t="s">
        <v>162</v>
      </c>
      <c r="B55" s="8" t="s">
        <v>28</v>
      </c>
      <c r="C55" s="9" t="s">
        <v>163</v>
      </c>
    </row>
    <row r="56" spans="1:4" x14ac:dyDescent="0.25">
      <c r="A56" s="8" t="s">
        <v>164</v>
      </c>
      <c r="B56" s="8" t="s">
        <v>28</v>
      </c>
      <c r="C56" s="9" t="s">
        <v>165</v>
      </c>
    </row>
    <row r="57" spans="1:4" x14ac:dyDescent="0.25">
      <c r="A57" s="8" t="s">
        <v>166</v>
      </c>
      <c r="B57" s="8" t="s">
        <v>28</v>
      </c>
      <c r="C57" s="9" t="s">
        <v>167</v>
      </c>
    </row>
    <row r="58" spans="1:4" x14ac:dyDescent="0.25">
      <c r="A58" s="8" t="s">
        <v>168</v>
      </c>
      <c r="B58" s="8" t="s">
        <v>28</v>
      </c>
      <c r="C58" s="9" t="s">
        <v>169</v>
      </c>
      <c r="D58" s="7" t="s">
        <v>424</v>
      </c>
    </row>
    <row r="59" spans="1:4" x14ac:dyDescent="0.25">
      <c r="A59" s="8" t="s">
        <v>170</v>
      </c>
      <c r="B59" s="8" t="s">
        <v>28</v>
      </c>
      <c r="C59" s="9" t="s">
        <v>171</v>
      </c>
    </row>
    <row r="60" spans="1:4" x14ac:dyDescent="0.25">
      <c r="A60" s="8" t="s">
        <v>172</v>
      </c>
      <c r="B60" s="8" t="s">
        <v>28</v>
      </c>
      <c r="C60" s="9" t="s">
        <v>173</v>
      </c>
    </row>
    <row r="61" spans="1:4" x14ac:dyDescent="0.25">
      <c r="A61" s="8" t="s">
        <v>174</v>
      </c>
      <c r="B61" s="8" t="s">
        <v>28</v>
      </c>
      <c r="C61" s="9" t="s">
        <v>175</v>
      </c>
      <c r="D61" s="7" t="s">
        <v>424</v>
      </c>
    </row>
    <row r="62" spans="1:4" x14ac:dyDescent="0.25">
      <c r="A62" s="8" t="s">
        <v>176</v>
      </c>
      <c r="B62" s="8" t="s">
        <v>28</v>
      </c>
      <c r="C62" s="9" t="s">
        <v>177</v>
      </c>
      <c r="D62" s="7" t="s">
        <v>424</v>
      </c>
    </row>
    <row r="63" spans="1:4" x14ac:dyDescent="0.25">
      <c r="A63" s="8" t="s">
        <v>182</v>
      </c>
      <c r="B63" s="8" t="s">
        <v>28</v>
      </c>
      <c r="C63" s="9" t="s">
        <v>183</v>
      </c>
    </row>
    <row r="64" spans="1:4" x14ac:dyDescent="0.25">
      <c r="A64" s="8" t="s">
        <v>184</v>
      </c>
      <c r="B64" s="8" t="s">
        <v>28</v>
      </c>
      <c r="C64" s="9" t="s">
        <v>185</v>
      </c>
    </row>
    <row r="65" spans="1:4" x14ac:dyDescent="0.25">
      <c r="A65" s="8" t="s">
        <v>186</v>
      </c>
      <c r="B65" s="8" t="s">
        <v>28</v>
      </c>
      <c r="C65" s="9" t="s">
        <v>187</v>
      </c>
    </row>
    <row r="66" spans="1:4" x14ac:dyDescent="0.25">
      <c r="A66" s="8" t="s">
        <v>188</v>
      </c>
      <c r="B66" s="8" t="s">
        <v>28</v>
      </c>
      <c r="C66" s="9" t="s">
        <v>189</v>
      </c>
      <c r="D66" s="7" t="s">
        <v>437</v>
      </c>
    </row>
    <row r="67" spans="1:4" x14ac:dyDescent="0.25">
      <c r="A67" s="22" t="s">
        <v>190</v>
      </c>
      <c r="B67" s="22" t="s">
        <v>28</v>
      </c>
      <c r="C67" s="23" t="s">
        <v>191</v>
      </c>
    </row>
    <row r="68" spans="1:4" x14ac:dyDescent="0.25">
      <c r="A68" s="8" t="s">
        <v>192</v>
      </c>
      <c r="B68" s="8" t="s">
        <v>28</v>
      </c>
      <c r="C68" s="9" t="s">
        <v>193</v>
      </c>
      <c r="D68" s="7" t="s">
        <v>424</v>
      </c>
    </row>
    <row r="69" spans="1:4" x14ac:dyDescent="0.25">
      <c r="A69" s="8" t="s">
        <v>194</v>
      </c>
      <c r="B69" s="8" t="s">
        <v>28</v>
      </c>
      <c r="C69" s="9" t="s">
        <v>195</v>
      </c>
      <c r="D69" s="7" t="s">
        <v>424</v>
      </c>
    </row>
    <row r="70" spans="1:4" x14ac:dyDescent="0.25">
      <c r="A70" s="8" t="s">
        <v>196</v>
      </c>
      <c r="B70" s="8" t="s">
        <v>28</v>
      </c>
      <c r="C70" s="9" t="s">
        <v>197</v>
      </c>
    </row>
    <row r="71" spans="1:4" x14ac:dyDescent="0.25">
      <c r="A71" s="8" t="s">
        <v>198</v>
      </c>
      <c r="B71" s="8" t="s">
        <v>28</v>
      </c>
      <c r="C71" s="9" t="s">
        <v>199</v>
      </c>
      <c r="D71" s="7" t="s">
        <v>424</v>
      </c>
    </row>
    <row r="72" spans="1:4" x14ac:dyDescent="0.25">
      <c r="A72" s="8" t="s">
        <v>200</v>
      </c>
      <c r="B72" s="8" t="s">
        <v>28</v>
      </c>
      <c r="C72" s="9" t="s">
        <v>201</v>
      </c>
      <c r="D72" s="7" t="s">
        <v>424</v>
      </c>
    </row>
    <row r="73" spans="1:4" x14ac:dyDescent="0.25">
      <c r="A73" s="8" t="s">
        <v>202</v>
      </c>
      <c r="B73" s="8" t="s">
        <v>28</v>
      </c>
      <c r="C73" s="9" t="s">
        <v>203</v>
      </c>
    </row>
    <row r="74" spans="1:4" x14ac:dyDescent="0.25">
      <c r="A74" s="8" t="s">
        <v>204</v>
      </c>
      <c r="B74" s="8" t="s">
        <v>28</v>
      </c>
      <c r="C74" s="9" t="s">
        <v>205</v>
      </c>
    </row>
    <row r="75" spans="1:4" x14ac:dyDescent="0.25">
      <c r="A75" s="8" t="s">
        <v>206</v>
      </c>
      <c r="B75" s="8" t="s">
        <v>28</v>
      </c>
      <c r="C75" s="9" t="s">
        <v>207</v>
      </c>
    </row>
    <row r="76" spans="1:4" x14ac:dyDescent="0.25">
      <c r="A76" s="8" t="s">
        <v>220</v>
      </c>
      <c r="B76" s="8" t="s">
        <v>22</v>
      </c>
      <c r="C76" s="9" t="s">
        <v>221</v>
      </c>
    </row>
    <row r="77" spans="1:4" x14ac:dyDescent="0.25">
      <c r="A77" s="8" t="s">
        <v>220</v>
      </c>
      <c r="B77" s="8" t="s">
        <v>24</v>
      </c>
      <c r="C77" s="9" t="s">
        <v>221</v>
      </c>
    </row>
    <row r="78" spans="1:4" x14ac:dyDescent="0.25">
      <c r="A78" s="8" t="s">
        <v>220</v>
      </c>
      <c r="B78" s="8" t="s">
        <v>74</v>
      </c>
      <c r="C78" s="9" t="s">
        <v>221</v>
      </c>
    </row>
    <row r="79" spans="1:4" x14ac:dyDescent="0.25">
      <c r="A79" s="8" t="s">
        <v>220</v>
      </c>
      <c r="B79" s="8" t="s">
        <v>222</v>
      </c>
      <c r="C79" s="9" t="s">
        <v>221</v>
      </c>
    </row>
    <row r="80" spans="1:4" x14ac:dyDescent="0.25">
      <c r="A80" s="8" t="s">
        <v>223</v>
      </c>
      <c r="B80" s="8" t="s">
        <v>28</v>
      </c>
      <c r="C80" s="9" t="s">
        <v>224</v>
      </c>
    </row>
    <row r="81" spans="1:3" x14ac:dyDescent="0.25">
      <c r="A81" s="8" t="s">
        <v>225</v>
      </c>
      <c r="B81" s="8" t="s">
        <v>28</v>
      </c>
      <c r="C81" s="9" t="s">
        <v>226</v>
      </c>
    </row>
    <row r="82" spans="1:3" x14ac:dyDescent="0.25">
      <c r="A82" s="8" t="s">
        <v>227</v>
      </c>
      <c r="B82" s="8" t="s">
        <v>28</v>
      </c>
      <c r="C82" s="9" t="s">
        <v>228</v>
      </c>
    </row>
    <row r="83" spans="1:3" x14ac:dyDescent="0.25">
      <c r="A83" s="8" t="s">
        <v>229</v>
      </c>
      <c r="B83" s="8" t="s">
        <v>28</v>
      </c>
      <c r="C83" s="9" t="s">
        <v>230</v>
      </c>
    </row>
    <row r="84" spans="1:3" x14ac:dyDescent="0.25">
      <c r="A84" s="22" t="s">
        <v>241</v>
      </c>
      <c r="B84" s="22" t="s">
        <v>24</v>
      </c>
      <c r="C84" s="23" t="s">
        <v>242</v>
      </c>
    </row>
    <row r="85" spans="1:3" x14ac:dyDescent="0.25">
      <c r="A85" s="22" t="s">
        <v>241</v>
      </c>
      <c r="B85" s="22" t="s">
        <v>74</v>
      </c>
      <c r="C85" s="23" t="s">
        <v>243</v>
      </c>
    </row>
    <row r="86" spans="1:3" x14ac:dyDescent="0.25">
      <c r="A86" s="22" t="s">
        <v>241</v>
      </c>
      <c r="B86" s="22" t="s">
        <v>222</v>
      </c>
      <c r="C86" s="23" t="s">
        <v>244</v>
      </c>
    </row>
    <row r="87" spans="1:3" x14ac:dyDescent="0.25">
      <c r="A87" s="22" t="s">
        <v>241</v>
      </c>
      <c r="B87" s="22" t="s">
        <v>245</v>
      </c>
      <c r="C87" s="23" t="s">
        <v>246</v>
      </c>
    </row>
    <row r="88" spans="1:3" x14ac:dyDescent="0.25">
      <c r="A88" s="22" t="s">
        <v>241</v>
      </c>
      <c r="B88" s="22" t="s">
        <v>247</v>
      </c>
      <c r="C88" s="23" t="s">
        <v>248</v>
      </c>
    </row>
    <row r="89" spans="1:3" x14ac:dyDescent="0.25">
      <c r="A89" s="22" t="s">
        <v>241</v>
      </c>
      <c r="B89" s="22" t="s">
        <v>249</v>
      </c>
      <c r="C89" s="23" t="s">
        <v>250</v>
      </c>
    </row>
    <row r="90" spans="1:3" x14ac:dyDescent="0.25">
      <c r="A90" s="22" t="s">
        <v>241</v>
      </c>
      <c r="B90" s="22" t="s">
        <v>251</v>
      </c>
      <c r="C90" s="23" t="s">
        <v>252</v>
      </c>
    </row>
    <row r="91" spans="1:3" x14ac:dyDescent="0.25">
      <c r="A91" s="22" t="s">
        <v>241</v>
      </c>
      <c r="B91" s="22" t="s">
        <v>253</v>
      </c>
      <c r="C91" s="23" t="s">
        <v>254</v>
      </c>
    </row>
    <row r="92" spans="1:3" x14ac:dyDescent="0.25">
      <c r="A92" s="22" t="s">
        <v>241</v>
      </c>
      <c r="B92" s="22" t="s">
        <v>255</v>
      </c>
      <c r="C92" s="23" t="s">
        <v>256</v>
      </c>
    </row>
    <row r="93" spans="1:3" x14ac:dyDescent="0.25">
      <c r="A93" s="22" t="s">
        <v>241</v>
      </c>
      <c r="B93" s="22" t="s">
        <v>257</v>
      </c>
      <c r="C93" s="23" t="s">
        <v>258</v>
      </c>
    </row>
    <row r="94" spans="1:3" x14ac:dyDescent="0.25">
      <c r="A94" s="22" t="s">
        <v>241</v>
      </c>
      <c r="B94" s="22" t="s">
        <v>259</v>
      </c>
      <c r="C94" s="23" t="s">
        <v>260</v>
      </c>
    </row>
    <row r="95" spans="1:3" x14ac:dyDescent="0.25">
      <c r="A95" s="22" t="s">
        <v>241</v>
      </c>
      <c r="B95" s="22" t="s">
        <v>261</v>
      </c>
      <c r="C95" s="23" t="s">
        <v>262</v>
      </c>
    </row>
    <row r="96" spans="1:3" x14ac:dyDescent="0.25">
      <c r="A96" s="22" t="s">
        <v>241</v>
      </c>
      <c r="B96" s="22" t="s">
        <v>263</v>
      </c>
      <c r="C96" s="23" t="s">
        <v>264</v>
      </c>
    </row>
    <row r="97" spans="1:4" x14ac:dyDescent="0.25">
      <c r="A97" s="22" t="s">
        <v>241</v>
      </c>
      <c r="B97" s="22" t="s">
        <v>265</v>
      </c>
      <c r="C97" s="23" t="s">
        <v>266</v>
      </c>
    </row>
    <row r="98" spans="1:4" x14ac:dyDescent="0.25">
      <c r="A98" s="22" t="s">
        <v>241</v>
      </c>
      <c r="B98" s="22" t="s">
        <v>267</v>
      </c>
      <c r="C98" s="23" t="s">
        <v>268</v>
      </c>
    </row>
    <row r="99" spans="1:4" x14ac:dyDescent="0.25">
      <c r="A99" s="22" t="s">
        <v>241</v>
      </c>
      <c r="B99" s="22" t="s">
        <v>269</v>
      </c>
      <c r="C99" s="23" t="s">
        <v>270</v>
      </c>
    </row>
    <row r="100" spans="1:4" x14ac:dyDescent="0.25">
      <c r="A100" s="22" t="s">
        <v>241</v>
      </c>
      <c r="B100" s="22" t="s">
        <v>271</v>
      </c>
      <c r="C100" s="23" t="s">
        <v>272</v>
      </c>
    </row>
    <row r="101" spans="1:4" x14ac:dyDescent="0.25">
      <c r="A101" s="22" t="s">
        <v>241</v>
      </c>
      <c r="B101" s="22" t="s">
        <v>273</v>
      </c>
      <c r="C101" s="23" t="s">
        <v>274</v>
      </c>
    </row>
    <row r="102" spans="1:4" x14ac:dyDescent="0.25">
      <c r="A102" s="22" t="s">
        <v>241</v>
      </c>
      <c r="B102" s="22" t="s">
        <v>275</v>
      </c>
      <c r="C102" s="23" t="s">
        <v>276</v>
      </c>
    </row>
    <row r="103" spans="1:4" x14ac:dyDescent="0.25">
      <c r="A103" s="22" t="s">
        <v>241</v>
      </c>
      <c r="B103" s="22" t="s">
        <v>277</v>
      </c>
      <c r="C103" s="23" t="s">
        <v>278</v>
      </c>
    </row>
    <row r="104" spans="1:4" x14ac:dyDescent="0.25">
      <c r="A104" s="22" t="s">
        <v>241</v>
      </c>
      <c r="B104" s="22" t="s">
        <v>279</v>
      </c>
      <c r="C104" s="23" t="s">
        <v>280</v>
      </c>
    </row>
    <row r="105" spans="1:4" x14ac:dyDescent="0.25">
      <c r="A105" s="22" t="s">
        <v>241</v>
      </c>
      <c r="B105" s="22" t="s">
        <v>281</v>
      </c>
      <c r="C105" s="23" t="s">
        <v>282</v>
      </c>
    </row>
    <row r="106" spans="1:4" x14ac:dyDescent="0.25">
      <c r="A106" s="22" t="s">
        <v>241</v>
      </c>
      <c r="B106" s="22" t="s">
        <v>283</v>
      </c>
      <c r="C106" s="23" t="s">
        <v>284</v>
      </c>
    </row>
    <row r="107" spans="1:4" x14ac:dyDescent="0.25">
      <c r="A107" s="22" t="s">
        <v>241</v>
      </c>
      <c r="B107" s="22" t="s">
        <v>285</v>
      </c>
      <c r="C107" s="23" t="s">
        <v>286</v>
      </c>
    </row>
    <row r="108" spans="1:4" x14ac:dyDescent="0.25">
      <c r="A108" s="22" t="s">
        <v>241</v>
      </c>
      <c r="B108" s="22" t="s">
        <v>287</v>
      </c>
      <c r="C108" s="23" t="s">
        <v>288</v>
      </c>
    </row>
    <row r="109" spans="1:4" x14ac:dyDescent="0.25">
      <c r="A109" s="22" t="s">
        <v>241</v>
      </c>
      <c r="B109" s="22" t="s">
        <v>289</v>
      </c>
      <c r="C109" s="23" t="s">
        <v>290</v>
      </c>
    </row>
    <row r="110" spans="1:4" x14ac:dyDescent="0.25">
      <c r="A110" s="22" t="s">
        <v>241</v>
      </c>
      <c r="B110" s="22" t="s">
        <v>291</v>
      </c>
      <c r="C110" s="23" t="s">
        <v>292</v>
      </c>
    </row>
    <row r="111" spans="1:4" x14ac:dyDescent="0.25">
      <c r="A111" s="8" t="s">
        <v>293</v>
      </c>
      <c r="B111" s="8" t="s">
        <v>28</v>
      </c>
      <c r="C111" s="9" t="s">
        <v>294</v>
      </c>
      <c r="D111" s="7" t="s">
        <v>424</v>
      </c>
    </row>
    <row r="112" spans="1:4" x14ac:dyDescent="0.25">
      <c r="A112" s="8" t="s">
        <v>295</v>
      </c>
      <c r="B112" s="8" t="s">
        <v>28</v>
      </c>
      <c r="C112" s="9" t="s">
        <v>296</v>
      </c>
      <c r="D112" s="7" t="s">
        <v>424</v>
      </c>
    </row>
    <row r="113" spans="1:4" x14ac:dyDescent="0.25">
      <c r="A113" s="20" t="s">
        <v>297</v>
      </c>
      <c r="B113" s="8" t="s">
        <v>28</v>
      </c>
      <c r="C113" s="9" t="s">
        <v>298</v>
      </c>
    </row>
    <row r="114" spans="1:4" x14ac:dyDescent="0.25">
      <c r="A114" s="8" t="s">
        <v>299</v>
      </c>
      <c r="B114" s="8" t="s">
        <v>28</v>
      </c>
      <c r="C114" s="9" t="s">
        <v>300</v>
      </c>
      <c r="D114" s="7" t="s">
        <v>433</v>
      </c>
    </row>
    <row r="115" spans="1:4" x14ac:dyDescent="0.25">
      <c r="A115" s="8" t="s">
        <v>301</v>
      </c>
      <c r="B115" s="8" t="s">
        <v>28</v>
      </c>
      <c r="C115" s="9" t="s">
        <v>302</v>
      </c>
    </row>
    <row r="116" spans="1:4" x14ac:dyDescent="0.25">
      <c r="A116" s="8" t="s">
        <v>303</v>
      </c>
      <c r="B116" s="8" t="s">
        <v>28</v>
      </c>
      <c r="C116" s="9" t="s">
        <v>304</v>
      </c>
    </row>
    <row r="117" spans="1:4" x14ac:dyDescent="0.25">
      <c r="A117" s="8" t="s">
        <v>305</v>
      </c>
      <c r="B117" s="8" t="s">
        <v>28</v>
      </c>
      <c r="C117" s="9" t="s">
        <v>306</v>
      </c>
    </row>
    <row r="118" spans="1:4" x14ac:dyDescent="0.25">
      <c r="A118" s="8" t="s">
        <v>307</v>
      </c>
      <c r="B118" s="8" t="s">
        <v>28</v>
      </c>
      <c r="C118" s="9" t="s">
        <v>308</v>
      </c>
    </row>
    <row r="119" spans="1:4" x14ac:dyDescent="0.25">
      <c r="A119" s="8" t="s">
        <v>309</v>
      </c>
      <c r="B119" s="8" t="s">
        <v>28</v>
      </c>
      <c r="C119" s="9" t="s">
        <v>310</v>
      </c>
    </row>
    <row r="120" spans="1:4" x14ac:dyDescent="0.25">
      <c r="A120" s="8" t="s">
        <v>311</v>
      </c>
      <c r="B120" s="8" t="s">
        <v>28</v>
      </c>
      <c r="C120" s="9" t="s">
        <v>312</v>
      </c>
      <c r="D120" s="7" t="s">
        <v>424</v>
      </c>
    </row>
    <row r="121" spans="1:4" x14ac:dyDescent="0.25">
      <c r="A121" s="8" t="s">
        <v>313</v>
      </c>
      <c r="B121" s="8" t="s">
        <v>28</v>
      </c>
      <c r="C121" s="9" t="s">
        <v>314</v>
      </c>
      <c r="D121" s="7" t="s">
        <v>424</v>
      </c>
    </row>
    <row r="122" spans="1:4" x14ac:dyDescent="0.25">
      <c r="A122" s="8" t="s">
        <v>315</v>
      </c>
      <c r="B122" s="8" t="s">
        <v>28</v>
      </c>
      <c r="C122" s="9" t="s">
        <v>316</v>
      </c>
      <c r="D122" s="7" t="s">
        <v>424</v>
      </c>
    </row>
    <row r="123" spans="1:4" x14ac:dyDescent="0.25">
      <c r="A123" s="8" t="s">
        <v>317</v>
      </c>
      <c r="B123" s="8" t="s">
        <v>28</v>
      </c>
      <c r="C123" s="9" t="s">
        <v>318</v>
      </c>
    </row>
    <row r="124" spans="1:4" x14ac:dyDescent="0.25">
      <c r="A124" s="8" t="s">
        <v>319</v>
      </c>
      <c r="B124" s="8" t="s">
        <v>28</v>
      </c>
      <c r="C124" s="9" t="s">
        <v>320</v>
      </c>
    </row>
    <row r="125" spans="1:4" x14ac:dyDescent="0.25">
      <c r="A125" s="8" t="s">
        <v>321</v>
      </c>
      <c r="B125" s="8" t="s">
        <v>28</v>
      </c>
      <c r="C125" s="9" t="s">
        <v>322</v>
      </c>
    </row>
    <row r="126" spans="1:4" x14ac:dyDescent="0.25">
      <c r="A126" s="8" t="s">
        <v>323</v>
      </c>
      <c r="B126" s="8" t="s">
        <v>28</v>
      </c>
      <c r="C126" s="9" t="s">
        <v>324</v>
      </c>
      <c r="D126" s="7" t="s">
        <v>426</v>
      </c>
    </row>
    <row r="127" spans="1:4" x14ac:dyDescent="0.25">
      <c r="A127" s="8" t="s">
        <v>325</v>
      </c>
      <c r="B127" s="8" t="s">
        <v>28</v>
      </c>
      <c r="C127" s="9" t="s">
        <v>326</v>
      </c>
      <c r="D127" s="7" t="s">
        <v>433</v>
      </c>
    </row>
    <row r="128" spans="1:4" x14ac:dyDescent="0.25">
      <c r="A128" s="8" t="s">
        <v>327</v>
      </c>
      <c r="B128" s="8" t="s">
        <v>28</v>
      </c>
      <c r="C128" s="9" t="s">
        <v>328</v>
      </c>
    </row>
    <row r="129" spans="1:4" x14ac:dyDescent="0.25">
      <c r="A129" s="8" t="s">
        <v>329</v>
      </c>
      <c r="B129" s="8" t="s">
        <v>28</v>
      </c>
      <c r="C129" s="9" t="s">
        <v>330</v>
      </c>
    </row>
    <row r="130" spans="1:4" x14ac:dyDescent="0.25">
      <c r="A130" s="8" t="s">
        <v>331</v>
      </c>
      <c r="B130" s="8" t="s">
        <v>28</v>
      </c>
      <c r="C130" s="9" t="s">
        <v>332</v>
      </c>
    </row>
    <row r="131" spans="1:4" x14ac:dyDescent="0.25">
      <c r="A131" s="8" t="s">
        <v>335</v>
      </c>
      <c r="B131" s="8" t="s">
        <v>28</v>
      </c>
      <c r="C131" s="9" t="s">
        <v>336</v>
      </c>
      <c r="D131" s="7" t="s">
        <v>437</v>
      </c>
    </row>
  </sheetData>
  <autoFilter ref="A1:E131"/>
  <pageMargins left="0.7" right="0.7" top="0.75" bottom="0.75" header="0.3" footer="0.3"/>
  <pageSetup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2"/>
  <sheetViews>
    <sheetView showGridLines="0" workbookViewId="0">
      <selection activeCell="D38" sqref="D38"/>
    </sheetView>
  </sheetViews>
  <sheetFormatPr baseColWidth="10" defaultRowHeight="15" x14ac:dyDescent="0.25"/>
  <cols>
    <col min="1" max="1" width="5.42578125" customWidth="1"/>
    <col min="2" max="2" width="29.5703125" bestFit="1" customWidth="1"/>
    <col min="3" max="3" width="6.85546875" customWidth="1"/>
    <col min="4" max="4" width="30.42578125" bestFit="1" customWidth="1"/>
  </cols>
  <sheetData>
    <row r="1" spans="1:16" x14ac:dyDescent="0.25">
      <c r="A1" s="28" t="s">
        <v>0</v>
      </c>
      <c r="B1" s="28" t="s">
        <v>409</v>
      </c>
      <c r="C1" s="28" t="s">
        <v>1</v>
      </c>
      <c r="D1" s="28" t="s">
        <v>410</v>
      </c>
      <c r="G1" s="28" t="s">
        <v>430</v>
      </c>
      <c r="H1" s="28" t="s">
        <v>2</v>
      </c>
      <c r="I1" s="28" t="s">
        <v>431</v>
      </c>
      <c r="M1" s="84" t="s">
        <v>0</v>
      </c>
      <c r="N1" s="85"/>
      <c r="O1" s="84" t="s">
        <v>1</v>
      </c>
      <c r="P1" s="84"/>
    </row>
    <row r="2" spans="1:16" x14ac:dyDescent="0.25">
      <c r="A2" s="26" t="s">
        <v>22</v>
      </c>
      <c r="B2" s="26" t="s">
        <v>337</v>
      </c>
      <c r="C2" s="26" t="s">
        <v>22</v>
      </c>
      <c r="D2" s="26" t="s">
        <v>337</v>
      </c>
      <c r="G2" s="33" t="s">
        <v>24</v>
      </c>
      <c r="H2" s="5" t="s">
        <v>21</v>
      </c>
      <c r="I2" s="5" t="s">
        <v>23</v>
      </c>
      <c r="M2" s="26" t="s">
        <v>420</v>
      </c>
      <c r="N2" s="34" t="s">
        <v>22</v>
      </c>
      <c r="O2" s="5" t="s">
        <v>337</v>
      </c>
      <c r="P2" s="5" t="s">
        <v>22</v>
      </c>
    </row>
    <row r="3" spans="1:16" x14ac:dyDescent="0.25">
      <c r="A3" s="26" t="s">
        <v>22</v>
      </c>
      <c r="B3" s="26" t="s">
        <v>337</v>
      </c>
      <c r="C3" s="26" t="s">
        <v>338</v>
      </c>
      <c r="D3" s="26" t="s">
        <v>339</v>
      </c>
      <c r="G3" s="33" t="s">
        <v>24</v>
      </c>
      <c r="H3" s="5" t="s">
        <v>25</v>
      </c>
      <c r="I3" s="5" t="s">
        <v>26</v>
      </c>
      <c r="M3" s="26" t="s">
        <v>421</v>
      </c>
      <c r="N3" s="34" t="s">
        <v>24</v>
      </c>
      <c r="O3" s="5" t="s">
        <v>339</v>
      </c>
      <c r="P3" s="5" t="s">
        <v>338</v>
      </c>
    </row>
    <row r="4" spans="1:16" ht="30" x14ac:dyDescent="0.25">
      <c r="A4" s="26" t="s">
        <v>22</v>
      </c>
      <c r="B4" s="26" t="s">
        <v>337</v>
      </c>
      <c r="C4" s="27" t="s">
        <v>340</v>
      </c>
      <c r="D4" s="26" t="s">
        <v>341</v>
      </c>
      <c r="G4" s="33" t="s">
        <v>24</v>
      </c>
      <c r="H4" s="5" t="s">
        <v>27</v>
      </c>
      <c r="I4" s="5" t="s">
        <v>29</v>
      </c>
      <c r="M4" s="26" t="s">
        <v>422</v>
      </c>
      <c r="N4" s="34" t="s">
        <v>74</v>
      </c>
      <c r="O4" s="5" t="s">
        <v>341</v>
      </c>
      <c r="P4" s="5" t="s">
        <v>340</v>
      </c>
    </row>
    <row r="5" spans="1:16" ht="30" x14ac:dyDescent="0.25">
      <c r="A5" s="26" t="s">
        <v>24</v>
      </c>
      <c r="B5" s="26" t="s">
        <v>416</v>
      </c>
      <c r="C5" s="26" t="s">
        <v>379</v>
      </c>
      <c r="D5" s="26" t="s">
        <v>380</v>
      </c>
      <c r="G5" s="33" t="s">
        <v>24</v>
      </c>
      <c r="H5" s="5" t="s">
        <v>30</v>
      </c>
      <c r="I5" s="5" t="s">
        <v>31</v>
      </c>
      <c r="M5" s="26" t="s">
        <v>423</v>
      </c>
      <c r="N5" s="34" t="s">
        <v>222</v>
      </c>
      <c r="O5" s="5" t="s">
        <v>380</v>
      </c>
      <c r="P5" s="5" t="s">
        <v>379</v>
      </c>
    </row>
    <row r="6" spans="1:16" ht="30" x14ac:dyDescent="0.25">
      <c r="A6" s="26" t="s">
        <v>74</v>
      </c>
      <c r="B6" s="26" t="s">
        <v>413</v>
      </c>
      <c r="C6" s="26" t="s">
        <v>381</v>
      </c>
      <c r="D6" s="26" t="s">
        <v>382</v>
      </c>
      <c r="G6" s="33" t="s">
        <v>24</v>
      </c>
      <c r="H6" s="5" t="s">
        <v>32</v>
      </c>
      <c r="I6" s="5" t="s">
        <v>33</v>
      </c>
      <c r="M6" s="26" t="s">
        <v>424</v>
      </c>
      <c r="N6" s="34" t="s">
        <v>245</v>
      </c>
      <c r="O6" s="5" t="s">
        <v>382</v>
      </c>
      <c r="P6" s="5" t="s">
        <v>381</v>
      </c>
    </row>
    <row r="7" spans="1:16" ht="30" x14ac:dyDescent="0.25">
      <c r="A7" s="26" t="s">
        <v>74</v>
      </c>
      <c r="B7" s="26" t="s">
        <v>413</v>
      </c>
      <c r="C7" s="26" t="s">
        <v>355</v>
      </c>
      <c r="D7" s="26" t="s">
        <v>356</v>
      </c>
      <c r="G7" s="33" t="s">
        <v>24</v>
      </c>
      <c r="H7" s="5" t="s">
        <v>34</v>
      </c>
      <c r="I7" s="5" t="s">
        <v>35</v>
      </c>
      <c r="M7" s="26" t="s">
        <v>425</v>
      </c>
      <c r="N7" s="34" t="s">
        <v>247</v>
      </c>
      <c r="O7" s="5" t="s">
        <v>356</v>
      </c>
      <c r="P7" s="5" t="s">
        <v>355</v>
      </c>
    </row>
    <row r="8" spans="1:16" x14ac:dyDescent="0.25">
      <c r="A8" s="26" t="s">
        <v>222</v>
      </c>
      <c r="B8" s="26" t="s">
        <v>415</v>
      </c>
      <c r="C8" s="26" t="s">
        <v>359</v>
      </c>
      <c r="D8" s="26" t="s">
        <v>360</v>
      </c>
      <c r="G8" s="33" t="s">
        <v>24</v>
      </c>
      <c r="H8" s="5" t="s">
        <v>36</v>
      </c>
      <c r="I8" s="5" t="s">
        <v>37</v>
      </c>
      <c r="M8" s="26" t="s">
        <v>426</v>
      </c>
      <c r="N8" s="34" t="s">
        <v>249</v>
      </c>
      <c r="O8" s="5" t="s">
        <v>360</v>
      </c>
      <c r="P8" s="5" t="s">
        <v>359</v>
      </c>
    </row>
    <row r="9" spans="1:16" x14ac:dyDescent="0.25">
      <c r="A9" s="26" t="s">
        <v>222</v>
      </c>
      <c r="B9" s="26" t="s">
        <v>415</v>
      </c>
      <c r="C9" s="26" t="s">
        <v>383</v>
      </c>
      <c r="D9" s="26" t="s">
        <v>384</v>
      </c>
      <c r="G9" s="33" t="s">
        <v>24</v>
      </c>
      <c r="H9" s="5" t="s">
        <v>38</v>
      </c>
      <c r="I9" s="5" t="s">
        <v>39</v>
      </c>
      <c r="M9" s="26" t="s">
        <v>427</v>
      </c>
      <c r="N9" s="34" t="s">
        <v>251</v>
      </c>
      <c r="O9" s="5" t="s">
        <v>384</v>
      </c>
      <c r="P9" s="5" t="s">
        <v>383</v>
      </c>
    </row>
    <row r="10" spans="1:16" ht="30" x14ac:dyDescent="0.25">
      <c r="A10" s="26" t="s">
        <v>245</v>
      </c>
      <c r="B10" s="26" t="s">
        <v>411</v>
      </c>
      <c r="C10" s="26" t="s">
        <v>259</v>
      </c>
      <c r="D10" s="26" t="s">
        <v>342</v>
      </c>
      <c r="G10" s="33" t="s">
        <v>24</v>
      </c>
      <c r="H10" s="5" t="s">
        <v>40</v>
      </c>
      <c r="I10" s="5" t="s">
        <v>41</v>
      </c>
      <c r="M10" s="26" t="s">
        <v>428</v>
      </c>
      <c r="N10" s="34" t="s">
        <v>275</v>
      </c>
      <c r="O10" s="5" t="s">
        <v>342</v>
      </c>
      <c r="P10" s="5" t="s">
        <v>259</v>
      </c>
    </row>
    <row r="11" spans="1:16" ht="30" x14ac:dyDescent="0.25">
      <c r="A11" s="26" t="s">
        <v>245</v>
      </c>
      <c r="B11" s="26" t="s">
        <v>411</v>
      </c>
      <c r="C11" s="26" t="s">
        <v>261</v>
      </c>
      <c r="D11" s="26" t="s">
        <v>343</v>
      </c>
      <c r="G11" s="33" t="s">
        <v>24</v>
      </c>
      <c r="H11" s="5" t="s">
        <v>42</v>
      </c>
      <c r="I11" s="5" t="s">
        <v>43</v>
      </c>
      <c r="O11" s="5" t="s">
        <v>343</v>
      </c>
      <c r="P11" s="5" t="s">
        <v>261</v>
      </c>
    </row>
    <row r="12" spans="1:16" ht="30" x14ac:dyDescent="0.25">
      <c r="A12" s="26" t="s">
        <v>245</v>
      </c>
      <c r="B12" s="26" t="s">
        <v>411</v>
      </c>
      <c r="C12" s="26" t="s">
        <v>344</v>
      </c>
      <c r="D12" s="26" t="s">
        <v>345</v>
      </c>
      <c r="G12" s="33" t="s">
        <v>24</v>
      </c>
      <c r="H12" s="5" t="s">
        <v>44</v>
      </c>
      <c r="I12" s="5" t="s">
        <v>45</v>
      </c>
      <c r="O12" s="5" t="s">
        <v>345</v>
      </c>
      <c r="P12" s="5" t="s">
        <v>344</v>
      </c>
    </row>
    <row r="13" spans="1:16" ht="30" x14ac:dyDescent="0.25">
      <c r="A13" s="26" t="s">
        <v>245</v>
      </c>
      <c r="B13" s="26" t="s">
        <v>411</v>
      </c>
      <c r="C13" s="26" t="s">
        <v>263</v>
      </c>
      <c r="D13" s="26" t="s">
        <v>346</v>
      </c>
      <c r="G13" s="33" t="s">
        <v>24</v>
      </c>
      <c r="H13" s="5" t="s">
        <v>46</v>
      </c>
      <c r="I13" s="5" t="s">
        <v>47</v>
      </c>
      <c r="O13" s="5" t="s">
        <v>346</v>
      </c>
      <c r="P13" s="5" t="s">
        <v>263</v>
      </c>
    </row>
    <row r="14" spans="1:16" ht="30" x14ac:dyDescent="0.25">
      <c r="A14" s="26" t="s">
        <v>245</v>
      </c>
      <c r="B14" s="26" t="s">
        <v>411</v>
      </c>
      <c r="C14" s="26" t="s">
        <v>265</v>
      </c>
      <c r="D14" s="26" t="s">
        <v>347</v>
      </c>
      <c r="G14" s="33" t="s">
        <v>24</v>
      </c>
      <c r="H14" s="5" t="s">
        <v>48</v>
      </c>
      <c r="I14" s="5" t="s">
        <v>49</v>
      </c>
      <c r="O14" s="5" t="s">
        <v>347</v>
      </c>
      <c r="P14" s="5" t="s">
        <v>265</v>
      </c>
    </row>
    <row r="15" spans="1:16" ht="30" x14ac:dyDescent="0.25">
      <c r="A15" s="26" t="s">
        <v>245</v>
      </c>
      <c r="B15" s="26" t="s">
        <v>411</v>
      </c>
      <c r="C15" s="26" t="s">
        <v>267</v>
      </c>
      <c r="D15" s="26" t="s">
        <v>348</v>
      </c>
      <c r="G15" s="33" t="s">
        <v>24</v>
      </c>
      <c r="H15" s="5" t="s">
        <v>50</v>
      </c>
      <c r="I15" s="5" t="s">
        <v>51</v>
      </c>
      <c r="O15" s="5" t="s">
        <v>348</v>
      </c>
      <c r="P15" s="5" t="s">
        <v>267</v>
      </c>
    </row>
    <row r="16" spans="1:16" ht="30" x14ac:dyDescent="0.25">
      <c r="A16" s="26" t="s">
        <v>245</v>
      </c>
      <c r="B16" s="26" t="s">
        <v>411</v>
      </c>
      <c r="C16" s="26" t="s">
        <v>349</v>
      </c>
      <c r="D16" s="26" t="s">
        <v>350</v>
      </c>
      <c r="G16" s="33" t="s">
        <v>24</v>
      </c>
      <c r="H16" s="5" t="s">
        <v>52</v>
      </c>
      <c r="I16" s="5" t="s">
        <v>53</v>
      </c>
      <c r="O16" s="5" t="s">
        <v>350</v>
      </c>
      <c r="P16" s="5" t="s">
        <v>349</v>
      </c>
    </row>
    <row r="17" spans="1:16" ht="30" x14ac:dyDescent="0.25">
      <c r="A17" s="26" t="s">
        <v>245</v>
      </c>
      <c r="B17" s="26" t="s">
        <v>411</v>
      </c>
      <c r="C17" s="26" t="s">
        <v>377</v>
      </c>
      <c r="D17" s="26" t="s">
        <v>378</v>
      </c>
      <c r="G17" s="33" t="s">
        <v>24</v>
      </c>
      <c r="H17" s="5" t="s">
        <v>54</v>
      </c>
      <c r="I17" s="5" t="s">
        <v>55</v>
      </c>
      <c r="O17" s="5" t="s">
        <v>378</v>
      </c>
      <c r="P17" s="5" t="s">
        <v>377</v>
      </c>
    </row>
    <row r="18" spans="1:16" ht="30" x14ac:dyDescent="0.25">
      <c r="A18" s="26" t="s">
        <v>245</v>
      </c>
      <c r="B18" s="26" t="s">
        <v>411</v>
      </c>
      <c r="C18" s="26" t="s">
        <v>389</v>
      </c>
      <c r="D18" s="26" t="s">
        <v>390</v>
      </c>
      <c r="G18" s="33" t="s">
        <v>24</v>
      </c>
      <c r="H18" s="5" t="s">
        <v>56</v>
      </c>
      <c r="I18" s="5" t="s">
        <v>57</v>
      </c>
      <c r="O18" s="5" t="s">
        <v>390</v>
      </c>
      <c r="P18" s="5" t="s">
        <v>389</v>
      </c>
    </row>
    <row r="19" spans="1:16" ht="30" x14ac:dyDescent="0.25">
      <c r="A19" s="26" t="s">
        <v>245</v>
      </c>
      <c r="B19" s="26" t="s">
        <v>411</v>
      </c>
      <c r="C19" s="26" t="s">
        <v>385</v>
      </c>
      <c r="D19" s="26" t="s">
        <v>386</v>
      </c>
      <c r="G19" s="33" t="s">
        <v>24</v>
      </c>
      <c r="H19" s="5" t="s">
        <v>58</v>
      </c>
      <c r="I19" s="5" t="s">
        <v>59</v>
      </c>
      <c r="O19" s="5" t="s">
        <v>386</v>
      </c>
      <c r="P19" s="5" t="s">
        <v>385</v>
      </c>
    </row>
    <row r="20" spans="1:16" ht="30" x14ac:dyDescent="0.25">
      <c r="A20" s="26" t="s">
        <v>245</v>
      </c>
      <c r="B20" s="26" t="s">
        <v>411</v>
      </c>
      <c r="C20" s="26" t="s">
        <v>387</v>
      </c>
      <c r="D20" s="26" t="s">
        <v>388</v>
      </c>
      <c r="G20" s="33" t="s">
        <v>24</v>
      </c>
      <c r="H20" s="5" t="s">
        <v>60</v>
      </c>
      <c r="I20" s="5" t="s">
        <v>61</v>
      </c>
      <c r="O20" s="5" t="s">
        <v>388</v>
      </c>
      <c r="P20" s="5" t="s">
        <v>387</v>
      </c>
    </row>
    <row r="21" spans="1:16" ht="30" x14ac:dyDescent="0.25">
      <c r="A21" s="26" t="s">
        <v>245</v>
      </c>
      <c r="B21" s="26" t="s">
        <v>411</v>
      </c>
      <c r="C21" s="26" t="s">
        <v>351</v>
      </c>
      <c r="D21" s="26" t="s">
        <v>352</v>
      </c>
      <c r="G21" s="33" t="s">
        <v>24</v>
      </c>
      <c r="H21" s="5" t="s">
        <v>62</v>
      </c>
      <c r="I21" s="5" t="s">
        <v>63</v>
      </c>
      <c r="O21" s="5" t="s">
        <v>352</v>
      </c>
      <c r="P21" s="5" t="s">
        <v>351</v>
      </c>
    </row>
    <row r="22" spans="1:16" ht="30" x14ac:dyDescent="0.25">
      <c r="A22" s="26" t="s">
        <v>247</v>
      </c>
      <c r="B22" s="26" t="s">
        <v>412</v>
      </c>
      <c r="C22" s="26" t="s">
        <v>363</v>
      </c>
      <c r="D22" s="26" t="s">
        <v>364</v>
      </c>
      <c r="G22" s="33" t="s">
        <v>24</v>
      </c>
      <c r="H22" s="5" t="s">
        <v>64</v>
      </c>
      <c r="I22" s="5" t="s">
        <v>65</v>
      </c>
      <c r="O22" s="5" t="s">
        <v>364</v>
      </c>
      <c r="P22" s="5" t="s">
        <v>363</v>
      </c>
    </row>
    <row r="23" spans="1:16" x14ac:dyDescent="0.25">
      <c r="A23" s="26" t="s">
        <v>247</v>
      </c>
      <c r="B23" s="26" t="s">
        <v>412</v>
      </c>
      <c r="C23" s="26" t="s">
        <v>353</v>
      </c>
      <c r="D23" s="26" t="s">
        <v>354</v>
      </c>
      <c r="G23" s="33" t="s">
        <v>24</v>
      </c>
      <c r="H23" s="5" t="s">
        <v>66</v>
      </c>
      <c r="I23" s="5" t="s">
        <v>67</v>
      </c>
      <c r="O23" s="5" t="s">
        <v>354</v>
      </c>
      <c r="P23" s="5" t="s">
        <v>353</v>
      </c>
    </row>
    <row r="24" spans="1:16" x14ac:dyDescent="0.25">
      <c r="A24" s="26" t="s">
        <v>247</v>
      </c>
      <c r="B24" s="26" t="s">
        <v>412</v>
      </c>
      <c r="C24" s="26" t="s">
        <v>361</v>
      </c>
      <c r="D24" s="26" t="s">
        <v>362</v>
      </c>
      <c r="G24" s="33" t="s">
        <v>24</v>
      </c>
      <c r="H24" s="5" t="s">
        <v>68</v>
      </c>
      <c r="I24" s="5" t="s">
        <v>69</v>
      </c>
      <c r="O24" s="5" t="s">
        <v>362</v>
      </c>
      <c r="P24" s="5" t="s">
        <v>361</v>
      </c>
    </row>
    <row r="25" spans="1:16" x14ac:dyDescent="0.25">
      <c r="A25" s="26" t="s">
        <v>247</v>
      </c>
      <c r="B25" s="26" t="s">
        <v>412</v>
      </c>
      <c r="C25" s="26" t="s">
        <v>365</v>
      </c>
      <c r="D25" s="26" t="s">
        <v>366</v>
      </c>
      <c r="G25" s="33" t="s">
        <v>24</v>
      </c>
      <c r="H25" s="5" t="s">
        <v>70</v>
      </c>
      <c r="I25" s="5" t="s">
        <v>71</v>
      </c>
      <c r="O25" s="5" t="s">
        <v>366</v>
      </c>
      <c r="P25" s="5" t="s">
        <v>365</v>
      </c>
    </row>
    <row r="26" spans="1:16" ht="45" x14ac:dyDescent="0.25">
      <c r="A26" s="26" t="s">
        <v>249</v>
      </c>
      <c r="B26" s="26" t="s">
        <v>414</v>
      </c>
      <c r="C26" s="26" t="s">
        <v>357</v>
      </c>
      <c r="D26" s="26" t="s">
        <v>358</v>
      </c>
      <c r="G26" s="33" t="s">
        <v>24</v>
      </c>
      <c r="H26" s="5" t="s">
        <v>72</v>
      </c>
      <c r="I26" s="5" t="s">
        <v>73</v>
      </c>
      <c r="O26" s="5" t="s">
        <v>358</v>
      </c>
      <c r="P26" s="5" t="s">
        <v>357</v>
      </c>
    </row>
    <row r="27" spans="1:16" ht="45" x14ac:dyDescent="0.25">
      <c r="A27" s="26" t="s">
        <v>249</v>
      </c>
      <c r="B27" s="26" t="s">
        <v>414</v>
      </c>
      <c r="C27" s="26" t="s">
        <v>367</v>
      </c>
      <c r="D27" s="26" t="s">
        <v>368</v>
      </c>
      <c r="G27" s="33" t="s">
        <v>24</v>
      </c>
      <c r="H27" s="5" t="s">
        <v>75</v>
      </c>
      <c r="I27" s="5" t="s">
        <v>76</v>
      </c>
      <c r="O27" s="5" t="s">
        <v>368</v>
      </c>
      <c r="P27" s="5" t="s">
        <v>367</v>
      </c>
    </row>
    <row r="28" spans="1:16" ht="45" x14ac:dyDescent="0.25">
      <c r="A28" s="26" t="s">
        <v>249</v>
      </c>
      <c r="B28" s="26" t="s">
        <v>414</v>
      </c>
      <c r="C28" s="26" t="s">
        <v>373</v>
      </c>
      <c r="D28" s="26" t="s">
        <v>374</v>
      </c>
      <c r="G28" s="33" t="s">
        <v>24</v>
      </c>
      <c r="H28" s="5" t="s">
        <v>77</v>
      </c>
      <c r="I28" s="5" t="s">
        <v>78</v>
      </c>
      <c r="O28" s="5" t="s">
        <v>374</v>
      </c>
      <c r="P28" s="5" t="s">
        <v>373</v>
      </c>
    </row>
    <row r="29" spans="1:16" ht="45" x14ac:dyDescent="0.25">
      <c r="A29" s="26" t="s">
        <v>249</v>
      </c>
      <c r="B29" s="26" t="s">
        <v>414</v>
      </c>
      <c r="C29" s="26" t="s">
        <v>369</v>
      </c>
      <c r="D29" s="26" t="s">
        <v>370</v>
      </c>
      <c r="G29" s="33" t="s">
        <v>24</v>
      </c>
      <c r="H29" s="5" t="s">
        <v>79</v>
      </c>
      <c r="I29" s="5" t="s">
        <v>80</v>
      </c>
      <c r="O29" s="5" t="s">
        <v>370</v>
      </c>
      <c r="P29" s="5" t="s">
        <v>369</v>
      </c>
    </row>
    <row r="30" spans="1:16" ht="45" x14ac:dyDescent="0.25">
      <c r="A30" s="26" t="s">
        <v>249</v>
      </c>
      <c r="B30" s="26" t="s">
        <v>414</v>
      </c>
      <c r="C30" s="27" t="s">
        <v>371</v>
      </c>
      <c r="D30" s="26" t="s">
        <v>372</v>
      </c>
      <c r="G30" s="33" t="s">
        <v>24</v>
      </c>
      <c r="H30" s="5" t="s">
        <v>81</v>
      </c>
      <c r="I30" s="5" t="s">
        <v>82</v>
      </c>
      <c r="O30" s="5" t="s">
        <v>372</v>
      </c>
      <c r="P30" s="5" t="s">
        <v>371</v>
      </c>
    </row>
    <row r="31" spans="1:16" ht="45" x14ac:dyDescent="0.25">
      <c r="A31" s="26" t="s">
        <v>249</v>
      </c>
      <c r="B31" s="26" t="s">
        <v>414</v>
      </c>
      <c r="C31" s="27" t="s">
        <v>375</v>
      </c>
      <c r="D31" s="26" t="s">
        <v>376</v>
      </c>
      <c r="G31" s="33" t="s">
        <v>24</v>
      </c>
      <c r="H31" s="5" t="s">
        <v>83</v>
      </c>
      <c r="I31" s="5" t="s">
        <v>84</v>
      </c>
      <c r="O31" s="5" t="s">
        <v>376</v>
      </c>
      <c r="P31" s="5" t="s">
        <v>375</v>
      </c>
    </row>
    <row r="32" spans="1:16" ht="30" x14ac:dyDescent="0.25">
      <c r="A32" s="26" t="s">
        <v>251</v>
      </c>
      <c r="B32" s="26" t="s">
        <v>417</v>
      </c>
      <c r="C32" s="26" t="s">
        <v>253</v>
      </c>
      <c r="D32" s="26" t="s">
        <v>401</v>
      </c>
      <c r="G32" s="33" t="s">
        <v>24</v>
      </c>
      <c r="H32" s="5" t="s">
        <v>85</v>
      </c>
      <c r="I32" s="5" t="s">
        <v>86</v>
      </c>
      <c r="O32" s="5" t="s">
        <v>401</v>
      </c>
      <c r="P32" s="5" t="s">
        <v>253</v>
      </c>
    </row>
    <row r="33" spans="1:16" ht="30" x14ac:dyDescent="0.25">
      <c r="A33" s="26" t="s">
        <v>251</v>
      </c>
      <c r="B33" s="26" t="s">
        <v>417</v>
      </c>
      <c r="C33" s="26" t="s">
        <v>255</v>
      </c>
      <c r="D33" s="26" t="s">
        <v>402</v>
      </c>
      <c r="G33" s="33" t="s">
        <v>24</v>
      </c>
      <c r="H33" s="5" t="s">
        <v>87</v>
      </c>
      <c r="I33" s="5" t="s">
        <v>88</v>
      </c>
      <c r="O33" s="5" t="s">
        <v>402</v>
      </c>
      <c r="P33" s="5" t="s">
        <v>255</v>
      </c>
    </row>
    <row r="34" spans="1:16" ht="30" x14ac:dyDescent="0.25">
      <c r="A34" s="26" t="s">
        <v>251</v>
      </c>
      <c r="B34" s="26" t="s">
        <v>417</v>
      </c>
      <c r="C34" s="26" t="s">
        <v>257</v>
      </c>
      <c r="D34" s="26" t="s">
        <v>403</v>
      </c>
      <c r="G34" s="33" t="s">
        <v>24</v>
      </c>
      <c r="H34" s="5" t="s">
        <v>89</v>
      </c>
      <c r="I34" s="5" t="s">
        <v>90</v>
      </c>
      <c r="O34" s="5" t="s">
        <v>403</v>
      </c>
      <c r="P34" s="5" t="s">
        <v>257</v>
      </c>
    </row>
    <row r="35" spans="1:16" ht="30" x14ac:dyDescent="0.25">
      <c r="A35" s="26" t="s">
        <v>251</v>
      </c>
      <c r="B35" s="26" t="s">
        <v>417</v>
      </c>
      <c r="C35" s="26" t="s">
        <v>283</v>
      </c>
      <c r="D35" s="26" t="s">
        <v>395</v>
      </c>
      <c r="G35" s="33" t="s">
        <v>24</v>
      </c>
      <c r="H35" s="5" t="s">
        <v>91</v>
      </c>
      <c r="I35" s="5" t="s">
        <v>92</v>
      </c>
      <c r="O35" s="5" t="s">
        <v>395</v>
      </c>
      <c r="P35" s="5" t="s">
        <v>283</v>
      </c>
    </row>
    <row r="36" spans="1:16" ht="30" x14ac:dyDescent="0.25">
      <c r="A36" s="26" t="s">
        <v>251</v>
      </c>
      <c r="B36" s="26" t="s">
        <v>417</v>
      </c>
      <c r="C36" s="26" t="s">
        <v>285</v>
      </c>
      <c r="D36" s="26" t="s">
        <v>396</v>
      </c>
      <c r="G36" s="33" t="s">
        <v>24</v>
      </c>
      <c r="H36" s="5" t="s">
        <v>93</v>
      </c>
      <c r="I36" s="5" t="s">
        <v>94</v>
      </c>
      <c r="O36" s="5" t="s">
        <v>396</v>
      </c>
      <c r="P36" s="5" t="s">
        <v>285</v>
      </c>
    </row>
    <row r="37" spans="1:16" ht="30" x14ac:dyDescent="0.25">
      <c r="A37" s="26" t="s">
        <v>251</v>
      </c>
      <c r="B37" s="26" t="s">
        <v>417</v>
      </c>
      <c r="C37" s="26" t="s">
        <v>391</v>
      </c>
      <c r="D37" s="26" t="s">
        <v>392</v>
      </c>
      <c r="G37" s="33" t="s">
        <v>24</v>
      </c>
      <c r="H37" s="5" t="s">
        <v>95</v>
      </c>
      <c r="I37" s="5" t="s">
        <v>96</v>
      </c>
      <c r="O37" s="5" t="s">
        <v>392</v>
      </c>
      <c r="P37" s="5" t="s">
        <v>391</v>
      </c>
    </row>
    <row r="38" spans="1:16" ht="30" x14ac:dyDescent="0.25">
      <c r="A38" s="26" t="s">
        <v>251</v>
      </c>
      <c r="B38" s="26" t="s">
        <v>417</v>
      </c>
      <c r="C38" s="26" t="s">
        <v>393</v>
      </c>
      <c r="D38" s="26" t="s">
        <v>394</v>
      </c>
      <c r="G38" s="33" t="s">
        <v>24</v>
      </c>
      <c r="H38" s="5" t="s">
        <v>97</v>
      </c>
      <c r="I38" s="5" t="s">
        <v>98</v>
      </c>
      <c r="O38" s="5" t="s">
        <v>394</v>
      </c>
      <c r="P38" s="5" t="s">
        <v>393</v>
      </c>
    </row>
    <row r="39" spans="1:16" ht="30" x14ac:dyDescent="0.25">
      <c r="A39" s="26" t="s">
        <v>251</v>
      </c>
      <c r="B39" s="26" t="s">
        <v>417</v>
      </c>
      <c r="C39" s="26" t="s">
        <v>397</v>
      </c>
      <c r="D39" s="26" t="s">
        <v>398</v>
      </c>
      <c r="G39" s="33" t="s">
        <v>24</v>
      </c>
      <c r="H39" s="5" t="s">
        <v>99</v>
      </c>
      <c r="I39" s="5" t="s">
        <v>100</v>
      </c>
      <c r="O39" s="5" t="s">
        <v>398</v>
      </c>
      <c r="P39" s="5" t="s">
        <v>397</v>
      </c>
    </row>
    <row r="40" spans="1:16" ht="30" x14ac:dyDescent="0.25">
      <c r="A40" s="26" t="s">
        <v>251</v>
      </c>
      <c r="B40" s="26" t="s">
        <v>417</v>
      </c>
      <c r="C40" s="26" t="s">
        <v>399</v>
      </c>
      <c r="D40" s="26" t="s">
        <v>400</v>
      </c>
      <c r="G40" s="33" t="s">
        <v>24</v>
      </c>
      <c r="H40" s="5" t="s">
        <v>101</v>
      </c>
      <c r="I40" s="5" t="s">
        <v>102</v>
      </c>
      <c r="O40" s="5" t="s">
        <v>400</v>
      </c>
      <c r="P40" s="5" t="s">
        <v>399</v>
      </c>
    </row>
    <row r="41" spans="1:16" ht="30" x14ac:dyDescent="0.25">
      <c r="A41" s="26" t="s">
        <v>275</v>
      </c>
      <c r="B41" s="26" t="s">
        <v>418</v>
      </c>
      <c r="C41" s="26" t="s">
        <v>275</v>
      </c>
      <c r="D41" s="26" t="s">
        <v>404</v>
      </c>
      <c r="G41" s="33" t="s">
        <v>24</v>
      </c>
      <c r="H41" s="5" t="s">
        <v>103</v>
      </c>
      <c r="I41" s="5" t="s">
        <v>104</v>
      </c>
      <c r="O41" s="5" t="s">
        <v>404</v>
      </c>
      <c r="P41" s="5" t="s">
        <v>275</v>
      </c>
    </row>
    <row r="42" spans="1:16" ht="30" x14ac:dyDescent="0.25">
      <c r="A42" s="26" t="s">
        <v>275</v>
      </c>
      <c r="B42" s="26" t="s">
        <v>418</v>
      </c>
      <c r="C42" s="26" t="s">
        <v>277</v>
      </c>
      <c r="D42" s="26" t="s">
        <v>405</v>
      </c>
      <c r="G42" s="33" t="s">
        <v>24</v>
      </c>
      <c r="H42" s="5" t="s">
        <v>105</v>
      </c>
      <c r="I42" s="5" t="s">
        <v>106</v>
      </c>
      <c r="O42" s="5" t="s">
        <v>405</v>
      </c>
      <c r="P42" s="5" t="s">
        <v>277</v>
      </c>
    </row>
    <row r="43" spans="1:16" ht="30" x14ac:dyDescent="0.25">
      <c r="A43" s="26" t="s">
        <v>275</v>
      </c>
      <c r="B43" s="26" t="s">
        <v>418</v>
      </c>
      <c r="C43" s="26" t="s">
        <v>279</v>
      </c>
      <c r="D43" s="26" t="s">
        <v>406</v>
      </c>
      <c r="G43" s="33" t="s">
        <v>24</v>
      </c>
      <c r="H43" s="5" t="s">
        <v>107</v>
      </c>
      <c r="I43" s="5" t="s">
        <v>108</v>
      </c>
      <c r="O43" s="5" t="s">
        <v>406</v>
      </c>
      <c r="P43" s="5" t="s">
        <v>279</v>
      </c>
    </row>
    <row r="44" spans="1:16" ht="30" x14ac:dyDescent="0.25">
      <c r="A44" s="26" t="s">
        <v>275</v>
      </c>
      <c r="B44" s="26" t="s">
        <v>418</v>
      </c>
      <c r="C44" s="26" t="s">
        <v>407</v>
      </c>
      <c r="D44" s="26" t="s">
        <v>408</v>
      </c>
      <c r="G44" s="33" t="s">
        <v>24</v>
      </c>
      <c r="H44" s="5" t="s">
        <v>109</v>
      </c>
      <c r="I44" s="5" t="s">
        <v>110</v>
      </c>
      <c r="O44" s="5" t="s">
        <v>408</v>
      </c>
      <c r="P44" s="5" t="s">
        <v>407</v>
      </c>
    </row>
    <row r="45" spans="1:16" x14ac:dyDescent="0.25">
      <c r="G45" s="33" t="s">
        <v>24</v>
      </c>
      <c r="H45" s="5" t="s">
        <v>111</v>
      </c>
      <c r="I45" s="5" t="s">
        <v>112</v>
      </c>
    </row>
    <row r="46" spans="1:16" x14ac:dyDescent="0.25">
      <c r="G46" s="33" t="s">
        <v>24</v>
      </c>
      <c r="H46" s="5" t="s">
        <v>113</v>
      </c>
      <c r="I46" s="5" t="s">
        <v>114</v>
      </c>
    </row>
    <row r="47" spans="1:16" x14ac:dyDescent="0.25">
      <c r="G47" s="33" t="s">
        <v>24</v>
      </c>
      <c r="H47" s="5" t="s">
        <v>115</v>
      </c>
      <c r="I47" s="5" t="s">
        <v>116</v>
      </c>
    </row>
    <row r="48" spans="1:16" x14ac:dyDescent="0.25">
      <c r="G48" s="33" t="s">
        <v>74</v>
      </c>
      <c r="H48" s="5" t="s">
        <v>117</v>
      </c>
      <c r="I48" s="5" t="s">
        <v>118</v>
      </c>
    </row>
    <row r="49" spans="7:9" x14ac:dyDescent="0.25">
      <c r="G49" s="33" t="s">
        <v>74</v>
      </c>
      <c r="H49" s="5" t="s">
        <v>119</v>
      </c>
      <c r="I49" s="5" t="s">
        <v>120</v>
      </c>
    </row>
    <row r="50" spans="7:9" x14ac:dyDescent="0.25">
      <c r="G50" s="33" t="s">
        <v>74</v>
      </c>
      <c r="H50" s="5" t="s">
        <v>121</v>
      </c>
      <c r="I50" s="5" t="s">
        <v>122</v>
      </c>
    </row>
    <row r="51" spans="7:9" x14ac:dyDescent="0.25">
      <c r="G51" s="33" t="s">
        <v>74</v>
      </c>
      <c r="H51" s="5" t="s">
        <v>123</v>
      </c>
      <c r="I51" s="5" t="s">
        <v>124</v>
      </c>
    </row>
    <row r="52" spans="7:9" x14ac:dyDescent="0.25">
      <c r="G52" s="33" t="s">
        <v>74</v>
      </c>
      <c r="H52" s="5" t="s">
        <v>125</v>
      </c>
      <c r="I52" s="5" t="s">
        <v>126</v>
      </c>
    </row>
    <row r="53" spans="7:9" x14ac:dyDescent="0.25">
      <c r="G53" s="33" t="s">
        <v>74</v>
      </c>
      <c r="H53" s="5" t="s">
        <v>127</v>
      </c>
      <c r="I53" s="5" t="s">
        <v>128</v>
      </c>
    </row>
    <row r="54" spans="7:9" x14ac:dyDescent="0.25">
      <c r="G54" s="33" t="s">
        <v>74</v>
      </c>
      <c r="H54" s="5" t="s">
        <v>129</v>
      </c>
      <c r="I54" s="5" t="s">
        <v>130</v>
      </c>
    </row>
    <row r="55" spans="7:9" x14ac:dyDescent="0.25">
      <c r="G55" s="33" t="s">
        <v>74</v>
      </c>
      <c r="H55" s="5" t="s">
        <v>131</v>
      </c>
      <c r="I55" s="5" t="s">
        <v>132</v>
      </c>
    </row>
    <row r="56" spans="7:9" x14ac:dyDescent="0.25">
      <c r="G56" s="33" t="s">
        <v>74</v>
      </c>
      <c r="H56" s="5" t="s">
        <v>133</v>
      </c>
      <c r="I56" s="5" t="s">
        <v>134</v>
      </c>
    </row>
    <row r="57" spans="7:9" x14ac:dyDescent="0.25">
      <c r="G57" s="33" t="s">
        <v>74</v>
      </c>
      <c r="H57" s="5" t="s">
        <v>442</v>
      </c>
      <c r="I57" s="5" t="s">
        <v>136</v>
      </c>
    </row>
    <row r="58" spans="7:9" x14ac:dyDescent="0.25">
      <c r="G58" s="33" t="s">
        <v>74</v>
      </c>
      <c r="H58" s="5" t="s">
        <v>135</v>
      </c>
      <c r="I58" s="5" t="s">
        <v>443</v>
      </c>
    </row>
    <row r="59" spans="7:9" x14ac:dyDescent="0.25">
      <c r="G59" s="33" t="s">
        <v>74</v>
      </c>
      <c r="H59" s="5" t="s">
        <v>137</v>
      </c>
      <c r="I59" s="5" t="s">
        <v>138</v>
      </c>
    </row>
    <row r="60" spans="7:9" x14ac:dyDescent="0.25">
      <c r="G60" s="33" t="s">
        <v>74</v>
      </c>
      <c r="H60" s="5" t="s">
        <v>139</v>
      </c>
      <c r="I60" s="5" t="s">
        <v>140</v>
      </c>
    </row>
    <row r="61" spans="7:9" x14ac:dyDescent="0.25">
      <c r="G61" s="33" t="s">
        <v>74</v>
      </c>
      <c r="H61" s="5" t="s">
        <v>141</v>
      </c>
      <c r="I61" s="5" t="s">
        <v>143</v>
      </c>
    </row>
    <row r="62" spans="7:9" x14ac:dyDescent="0.25">
      <c r="G62" s="33" t="s">
        <v>74</v>
      </c>
      <c r="H62" s="5" t="s">
        <v>144</v>
      </c>
      <c r="I62" s="5" t="s">
        <v>145</v>
      </c>
    </row>
    <row r="63" spans="7:9" x14ac:dyDescent="0.25">
      <c r="G63" s="33" t="s">
        <v>74</v>
      </c>
      <c r="H63" s="5" t="s">
        <v>146</v>
      </c>
      <c r="I63" s="5" t="s">
        <v>147</v>
      </c>
    </row>
    <row r="64" spans="7:9" x14ac:dyDescent="0.25">
      <c r="G64" s="33" t="s">
        <v>74</v>
      </c>
      <c r="H64" s="5" t="s">
        <v>148</v>
      </c>
      <c r="I64" s="5" t="s">
        <v>149</v>
      </c>
    </row>
    <row r="65" spans="7:9" x14ac:dyDescent="0.25">
      <c r="G65" s="33" t="s">
        <v>74</v>
      </c>
      <c r="H65" s="5" t="s">
        <v>150</v>
      </c>
      <c r="I65" s="5" t="s">
        <v>151</v>
      </c>
    </row>
    <row r="66" spans="7:9" x14ac:dyDescent="0.25">
      <c r="G66" s="33" t="s">
        <v>74</v>
      </c>
      <c r="H66" s="5" t="s">
        <v>152</v>
      </c>
      <c r="I66" s="5" t="s">
        <v>153</v>
      </c>
    </row>
    <row r="67" spans="7:9" x14ac:dyDescent="0.25">
      <c r="G67" s="33" t="s">
        <v>74</v>
      </c>
      <c r="H67" s="5" t="s">
        <v>154</v>
      </c>
      <c r="I67" s="5" t="s">
        <v>155</v>
      </c>
    </row>
    <row r="68" spans="7:9" x14ac:dyDescent="0.25">
      <c r="G68" s="33" t="s">
        <v>74</v>
      </c>
      <c r="H68" s="5" t="s">
        <v>156</v>
      </c>
      <c r="I68" s="5" t="s">
        <v>157</v>
      </c>
    </row>
    <row r="69" spans="7:9" x14ac:dyDescent="0.25">
      <c r="G69" s="33" t="s">
        <v>74</v>
      </c>
      <c r="H69" s="5" t="s">
        <v>158</v>
      </c>
      <c r="I69" s="5" t="s">
        <v>159</v>
      </c>
    </row>
    <row r="70" spans="7:9" x14ac:dyDescent="0.25">
      <c r="G70" s="33" t="s">
        <v>74</v>
      </c>
      <c r="H70" s="5" t="s">
        <v>160</v>
      </c>
      <c r="I70" s="5" t="s">
        <v>161</v>
      </c>
    </row>
    <row r="71" spans="7:9" x14ac:dyDescent="0.25">
      <c r="G71" s="33" t="s">
        <v>74</v>
      </c>
      <c r="H71" s="5" t="s">
        <v>162</v>
      </c>
      <c r="I71" s="5" t="s">
        <v>163</v>
      </c>
    </row>
    <row r="72" spans="7:9" x14ac:dyDescent="0.25">
      <c r="G72" s="33" t="s">
        <v>74</v>
      </c>
      <c r="H72" s="5" t="s">
        <v>164</v>
      </c>
      <c r="I72" s="5" t="s">
        <v>165</v>
      </c>
    </row>
    <row r="73" spans="7:9" x14ac:dyDescent="0.25">
      <c r="G73" s="33" t="s">
        <v>74</v>
      </c>
      <c r="H73" s="5" t="s">
        <v>166</v>
      </c>
      <c r="I73" s="5" t="s">
        <v>167</v>
      </c>
    </row>
    <row r="74" spans="7:9" x14ac:dyDescent="0.25">
      <c r="G74" s="33" t="s">
        <v>74</v>
      </c>
      <c r="H74" s="5" t="s">
        <v>168</v>
      </c>
      <c r="I74" s="5" t="s">
        <v>169</v>
      </c>
    </row>
    <row r="75" spans="7:9" x14ac:dyDescent="0.25">
      <c r="G75" s="33" t="s">
        <v>74</v>
      </c>
      <c r="H75" s="5" t="s">
        <v>170</v>
      </c>
      <c r="I75" s="5" t="s">
        <v>171</v>
      </c>
    </row>
    <row r="76" spans="7:9" x14ac:dyDescent="0.25">
      <c r="G76" s="33" t="s">
        <v>74</v>
      </c>
      <c r="H76" s="5" t="s">
        <v>172</v>
      </c>
      <c r="I76" s="5" t="s">
        <v>173</v>
      </c>
    </row>
    <row r="77" spans="7:9" x14ac:dyDescent="0.25">
      <c r="G77" s="33" t="s">
        <v>74</v>
      </c>
      <c r="H77" s="5" t="s">
        <v>174</v>
      </c>
      <c r="I77" s="5" t="s">
        <v>175</v>
      </c>
    </row>
    <row r="78" spans="7:9" x14ac:dyDescent="0.25">
      <c r="G78" s="33" t="s">
        <v>74</v>
      </c>
      <c r="H78" s="5" t="s">
        <v>176</v>
      </c>
      <c r="I78" s="5" t="s">
        <v>177</v>
      </c>
    </row>
    <row r="79" spans="7:9" x14ac:dyDescent="0.25">
      <c r="G79" s="33" t="s">
        <v>74</v>
      </c>
      <c r="H79" s="5" t="s">
        <v>178</v>
      </c>
      <c r="I79" s="5" t="s">
        <v>179</v>
      </c>
    </row>
    <row r="80" spans="7:9" x14ac:dyDescent="0.25">
      <c r="G80" s="33" t="s">
        <v>74</v>
      </c>
      <c r="H80" s="5" t="s">
        <v>180</v>
      </c>
      <c r="I80" s="5" t="s">
        <v>181</v>
      </c>
    </row>
    <row r="81" spans="7:9" x14ac:dyDescent="0.25">
      <c r="G81" s="33" t="s">
        <v>74</v>
      </c>
      <c r="H81" s="5" t="s">
        <v>182</v>
      </c>
      <c r="I81" s="5" t="s">
        <v>183</v>
      </c>
    </row>
    <row r="82" spans="7:9" x14ac:dyDescent="0.25">
      <c r="G82" s="33" t="s">
        <v>74</v>
      </c>
      <c r="H82" s="5" t="s">
        <v>184</v>
      </c>
      <c r="I82" s="5" t="s">
        <v>185</v>
      </c>
    </row>
    <row r="83" spans="7:9" x14ac:dyDescent="0.25">
      <c r="G83" s="33" t="s">
        <v>74</v>
      </c>
      <c r="H83" s="5" t="s">
        <v>186</v>
      </c>
      <c r="I83" s="5" t="s">
        <v>187</v>
      </c>
    </row>
    <row r="84" spans="7:9" x14ac:dyDescent="0.25">
      <c r="G84" s="33" t="s">
        <v>74</v>
      </c>
      <c r="H84" s="5" t="s">
        <v>188</v>
      </c>
      <c r="I84" s="5" t="s">
        <v>189</v>
      </c>
    </row>
    <row r="85" spans="7:9" x14ac:dyDescent="0.25">
      <c r="G85" s="33" t="s">
        <v>74</v>
      </c>
      <c r="H85" s="5" t="s">
        <v>190</v>
      </c>
      <c r="I85" s="5" t="s">
        <v>191</v>
      </c>
    </row>
    <row r="86" spans="7:9" x14ac:dyDescent="0.25">
      <c r="G86" s="33" t="s">
        <v>74</v>
      </c>
      <c r="H86" s="5" t="s">
        <v>192</v>
      </c>
      <c r="I86" s="5" t="s">
        <v>193</v>
      </c>
    </row>
    <row r="87" spans="7:9" x14ac:dyDescent="0.25">
      <c r="G87" s="33" t="s">
        <v>74</v>
      </c>
      <c r="H87" s="5" t="s">
        <v>194</v>
      </c>
      <c r="I87" s="5" t="s">
        <v>195</v>
      </c>
    </row>
    <row r="88" spans="7:9" x14ac:dyDescent="0.25">
      <c r="G88" s="33" t="s">
        <v>74</v>
      </c>
      <c r="H88" s="5" t="s">
        <v>196</v>
      </c>
      <c r="I88" s="5" t="s">
        <v>197</v>
      </c>
    </row>
    <row r="89" spans="7:9" x14ac:dyDescent="0.25">
      <c r="G89" s="33" t="s">
        <v>74</v>
      </c>
      <c r="H89" s="5" t="s">
        <v>198</v>
      </c>
      <c r="I89" s="5" t="s">
        <v>199</v>
      </c>
    </row>
    <row r="90" spans="7:9" x14ac:dyDescent="0.25">
      <c r="G90" s="33" t="s">
        <v>74</v>
      </c>
      <c r="H90" s="5" t="s">
        <v>200</v>
      </c>
      <c r="I90" s="5" t="s">
        <v>201</v>
      </c>
    </row>
    <row r="91" spans="7:9" x14ac:dyDescent="0.25">
      <c r="G91" s="33" t="s">
        <v>74</v>
      </c>
      <c r="H91" s="5" t="s">
        <v>202</v>
      </c>
      <c r="I91" s="5" t="s">
        <v>203</v>
      </c>
    </row>
    <row r="92" spans="7:9" x14ac:dyDescent="0.25">
      <c r="G92" s="33" t="s">
        <v>74</v>
      </c>
      <c r="H92" s="5" t="s">
        <v>204</v>
      </c>
      <c r="I92" s="5" t="s">
        <v>205</v>
      </c>
    </row>
    <row r="93" spans="7:9" x14ac:dyDescent="0.25">
      <c r="G93" s="33" t="s">
        <v>74</v>
      </c>
      <c r="H93" s="5" t="s">
        <v>206</v>
      </c>
      <c r="I93" s="5" t="s">
        <v>207</v>
      </c>
    </row>
    <row r="94" spans="7:9" x14ac:dyDescent="0.25">
      <c r="G94" s="33" t="s">
        <v>74</v>
      </c>
      <c r="H94" s="5" t="s">
        <v>208</v>
      </c>
      <c r="I94" s="5" t="s">
        <v>209</v>
      </c>
    </row>
    <row r="95" spans="7:9" x14ac:dyDescent="0.25">
      <c r="G95" s="33" t="s">
        <v>74</v>
      </c>
      <c r="H95" s="5" t="s">
        <v>210</v>
      </c>
      <c r="I95" s="5" t="s">
        <v>211</v>
      </c>
    </row>
    <row r="96" spans="7:9" x14ac:dyDescent="0.25">
      <c r="G96" s="33" t="s">
        <v>74</v>
      </c>
      <c r="H96" s="5" t="s">
        <v>212</v>
      </c>
      <c r="I96" s="5" t="s">
        <v>213</v>
      </c>
    </row>
    <row r="97" spans="7:9" x14ac:dyDescent="0.25">
      <c r="G97" s="33" t="s">
        <v>74</v>
      </c>
      <c r="H97" s="5" t="s">
        <v>214</v>
      </c>
      <c r="I97" s="5" t="s">
        <v>215</v>
      </c>
    </row>
    <row r="98" spans="7:9" x14ac:dyDescent="0.25">
      <c r="G98" s="33" t="s">
        <v>74</v>
      </c>
      <c r="H98" s="5" t="s">
        <v>216</v>
      </c>
      <c r="I98" s="5" t="s">
        <v>217</v>
      </c>
    </row>
    <row r="99" spans="7:9" x14ac:dyDescent="0.25">
      <c r="G99" s="33" t="s">
        <v>74</v>
      </c>
      <c r="H99" s="5" t="s">
        <v>218</v>
      </c>
      <c r="I99" s="5" t="s">
        <v>219</v>
      </c>
    </row>
    <row r="100" spans="7:9" x14ac:dyDescent="0.25">
      <c r="G100" s="33" t="s">
        <v>74</v>
      </c>
      <c r="H100" s="5" t="s">
        <v>220</v>
      </c>
      <c r="I100" s="5" t="s">
        <v>221</v>
      </c>
    </row>
    <row r="101" spans="7:9" x14ac:dyDescent="0.25">
      <c r="G101" s="33" t="s">
        <v>74</v>
      </c>
      <c r="H101" s="5" t="s">
        <v>223</v>
      </c>
      <c r="I101" s="5" t="s">
        <v>224</v>
      </c>
    </row>
    <row r="102" spans="7:9" x14ac:dyDescent="0.25">
      <c r="G102" s="33" t="s">
        <v>74</v>
      </c>
      <c r="H102" s="5" t="s">
        <v>225</v>
      </c>
      <c r="I102" s="5" t="s">
        <v>226</v>
      </c>
    </row>
    <row r="103" spans="7:9" x14ac:dyDescent="0.25">
      <c r="G103" s="33" t="s">
        <v>74</v>
      </c>
      <c r="H103" s="5" t="s">
        <v>227</v>
      </c>
      <c r="I103" s="5" t="s">
        <v>228</v>
      </c>
    </row>
    <row r="104" spans="7:9" x14ac:dyDescent="0.25">
      <c r="G104" s="33" t="s">
        <v>74</v>
      </c>
      <c r="H104" s="5" t="s">
        <v>229</v>
      </c>
      <c r="I104" s="5" t="s">
        <v>230</v>
      </c>
    </row>
    <row r="105" spans="7:9" x14ac:dyDescent="0.25">
      <c r="G105" s="33" t="s">
        <v>74</v>
      </c>
      <c r="H105" s="5" t="s">
        <v>231</v>
      </c>
      <c r="I105" s="5" t="s">
        <v>232</v>
      </c>
    </row>
    <row r="106" spans="7:9" x14ac:dyDescent="0.25">
      <c r="G106" s="33" t="s">
        <v>74</v>
      </c>
      <c r="H106" s="5" t="s">
        <v>233</v>
      </c>
      <c r="I106" s="5" t="s">
        <v>234</v>
      </c>
    </row>
    <row r="107" spans="7:9" x14ac:dyDescent="0.25">
      <c r="G107" s="33" t="s">
        <v>74</v>
      </c>
      <c r="H107" s="5" t="s">
        <v>235</v>
      </c>
      <c r="I107" s="5" t="s">
        <v>236</v>
      </c>
    </row>
    <row r="108" spans="7:9" x14ac:dyDescent="0.25">
      <c r="G108" s="33" t="s">
        <v>74</v>
      </c>
      <c r="H108" s="5" t="s">
        <v>237</v>
      </c>
      <c r="I108" s="5" t="s">
        <v>238</v>
      </c>
    </row>
    <row r="109" spans="7:9" x14ac:dyDescent="0.25">
      <c r="G109" s="33" t="s">
        <v>74</v>
      </c>
      <c r="H109" s="5" t="s">
        <v>239</v>
      </c>
      <c r="I109" s="5" t="s">
        <v>240</v>
      </c>
    </row>
    <row r="110" spans="7:9" x14ac:dyDescent="0.25">
      <c r="G110" s="33" t="s">
        <v>74</v>
      </c>
      <c r="H110" s="5" t="s">
        <v>241</v>
      </c>
      <c r="I110" s="5" t="s">
        <v>419</v>
      </c>
    </row>
    <row r="111" spans="7:9" x14ac:dyDescent="0.25">
      <c r="G111" s="33" t="s">
        <v>245</v>
      </c>
      <c r="H111" s="5" t="s">
        <v>293</v>
      </c>
      <c r="I111" s="5" t="s">
        <v>294</v>
      </c>
    </row>
    <row r="112" spans="7:9" x14ac:dyDescent="0.25">
      <c r="G112" s="33" t="s">
        <v>245</v>
      </c>
      <c r="H112" s="5" t="s">
        <v>295</v>
      </c>
      <c r="I112" s="5" t="s">
        <v>296</v>
      </c>
    </row>
    <row r="113" spans="7:9" x14ac:dyDescent="0.25">
      <c r="G113" s="33" t="s">
        <v>245</v>
      </c>
      <c r="H113" s="5" t="s">
        <v>297</v>
      </c>
      <c r="I113" s="5" t="s">
        <v>298</v>
      </c>
    </row>
    <row r="114" spans="7:9" x14ac:dyDescent="0.25">
      <c r="G114" s="33" t="s">
        <v>245</v>
      </c>
      <c r="H114" s="5" t="s">
        <v>299</v>
      </c>
      <c r="I114" s="5" t="s">
        <v>300</v>
      </c>
    </row>
    <row r="115" spans="7:9" x14ac:dyDescent="0.25">
      <c r="G115" s="33" t="s">
        <v>245</v>
      </c>
      <c r="H115" s="5" t="s">
        <v>301</v>
      </c>
      <c r="I115" s="5" t="s">
        <v>302</v>
      </c>
    </row>
    <row r="116" spans="7:9" x14ac:dyDescent="0.25">
      <c r="G116" s="33" t="s">
        <v>245</v>
      </c>
      <c r="H116" s="5" t="s">
        <v>303</v>
      </c>
      <c r="I116" s="5" t="s">
        <v>304</v>
      </c>
    </row>
    <row r="117" spans="7:9" x14ac:dyDescent="0.25">
      <c r="G117" s="33" t="s">
        <v>245</v>
      </c>
      <c r="H117" s="5" t="s">
        <v>305</v>
      </c>
      <c r="I117" s="5" t="s">
        <v>306</v>
      </c>
    </row>
    <row r="118" spans="7:9" x14ac:dyDescent="0.25">
      <c r="G118" s="33" t="s">
        <v>245</v>
      </c>
      <c r="H118" s="5" t="s">
        <v>307</v>
      </c>
      <c r="I118" s="5" t="s">
        <v>308</v>
      </c>
    </row>
    <row r="119" spans="7:9" x14ac:dyDescent="0.25">
      <c r="G119" s="33" t="s">
        <v>245</v>
      </c>
      <c r="H119" s="5" t="s">
        <v>309</v>
      </c>
      <c r="I119" s="5" t="s">
        <v>310</v>
      </c>
    </row>
    <row r="120" spans="7:9" x14ac:dyDescent="0.25">
      <c r="G120" s="33" t="s">
        <v>245</v>
      </c>
      <c r="H120" s="5" t="s">
        <v>311</v>
      </c>
      <c r="I120" s="5" t="s">
        <v>312</v>
      </c>
    </row>
    <row r="121" spans="7:9" x14ac:dyDescent="0.25">
      <c r="G121" s="33" t="s">
        <v>245</v>
      </c>
      <c r="H121" s="5" t="s">
        <v>313</v>
      </c>
      <c r="I121" s="5" t="s">
        <v>314</v>
      </c>
    </row>
    <row r="122" spans="7:9" x14ac:dyDescent="0.25">
      <c r="G122" s="33" t="s">
        <v>245</v>
      </c>
      <c r="H122" s="5" t="s">
        <v>315</v>
      </c>
      <c r="I122" s="5" t="s">
        <v>316</v>
      </c>
    </row>
    <row r="123" spans="7:9" x14ac:dyDescent="0.25">
      <c r="G123" s="33" t="s">
        <v>245</v>
      </c>
      <c r="H123" s="5" t="s">
        <v>317</v>
      </c>
      <c r="I123" s="5" t="s">
        <v>318</v>
      </c>
    </row>
    <row r="124" spans="7:9" x14ac:dyDescent="0.25">
      <c r="G124" s="33" t="s">
        <v>245</v>
      </c>
      <c r="H124" s="5" t="s">
        <v>319</v>
      </c>
      <c r="I124" s="5" t="s">
        <v>320</v>
      </c>
    </row>
    <row r="125" spans="7:9" x14ac:dyDescent="0.25">
      <c r="G125" s="33" t="s">
        <v>245</v>
      </c>
      <c r="H125" s="5" t="s">
        <v>321</v>
      </c>
      <c r="I125" s="5" t="s">
        <v>322</v>
      </c>
    </row>
    <row r="126" spans="7:9" x14ac:dyDescent="0.25">
      <c r="G126" s="33" t="s">
        <v>245</v>
      </c>
      <c r="H126" s="5" t="s">
        <v>323</v>
      </c>
      <c r="I126" s="5" t="s">
        <v>324</v>
      </c>
    </row>
    <row r="127" spans="7:9" x14ac:dyDescent="0.25">
      <c r="G127" s="33" t="s">
        <v>245</v>
      </c>
      <c r="H127" s="5" t="s">
        <v>325</v>
      </c>
      <c r="I127" s="5" t="s">
        <v>326</v>
      </c>
    </row>
    <row r="128" spans="7:9" x14ac:dyDescent="0.25">
      <c r="G128" s="33" t="s">
        <v>245</v>
      </c>
      <c r="H128" s="5" t="s">
        <v>327</v>
      </c>
      <c r="I128" s="5" t="s">
        <v>328</v>
      </c>
    </row>
    <row r="129" spans="7:9" x14ac:dyDescent="0.25">
      <c r="G129" s="33" t="s">
        <v>245</v>
      </c>
      <c r="H129" s="5" t="s">
        <v>329</v>
      </c>
      <c r="I129" s="5" t="s">
        <v>330</v>
      </c>
    </row>
    <row r="130" spans="7:9" x14ac:dyDescent="0.25">
      <c r="G130" s="33" t="s">
        <v>245</v>
      </c>
      <c r="H130" s="5" t="s">
        <v>331</v>
      </c>
      <c r="I130" s="5" t="s">
        <v>332</v>
      </c>
    </row>
    <row r="131" spans="7:9" x14ac:dyDescent="0.25">
      <c r="G131" s="33" t="s">
        <v>245</v>
      </c>
      <c r="H131" s="5" t="s">
        <v>333</v>
      </c>
      <c r="I131" s="5" t="s">
        <v>334</v>
      </c>
    </row>
    <row r="132" spans="7:9" x14ac:dyDescent="0.25">
      <c r="G132" s="33" t="s">
        <v>245</v>
      </c>
      <c r="H132" s="5" t="s">
        <v>335</v>
      </c>
      <c r="I132" s="5" t="s">
        <v>336</v>
      </c>
    </row>
  </sheetData>
  <sortState ref="A2:D45">
    <sortCondition ref="A2:A45"/>
    <sortCondition ref="C2:C45"/>
  </sortState>
  <mergeCells count="2">
    <mergeCell ref="M1:N1"/>
    <mergeCell ref="O1:P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16</vt:i4>
      </vt:variant>
    </vt:vector>
  </HeadingPairs>
  <TitlesOfParts>
    <vt:vector size="22" baseType="lpstr">
      <vt:lpstr>Procesos</vt:lpstr>
      <vt:lpstr>Contratos</vt:lpstr>
      <vt:lpstr>comparativo</vt:lpstr>
      <vt:lpstr>COG</vt:lpstr>
      <vt:lpstr>COG (2)</vt:lpstr>
      <vt:lpstr>Estructura</vt:lpstr>
      <vt:lpstr>_02</vt:lpstr>
      <vt:lpstr>_03</vt:lpstr>
      <vt:lpstr>_05</vt:lpstr>
      <vt:lpstr>Procesos!Área_de_impresión</vt:lpstr>
      <vt:lpstr>cog</vt:lpstr>
      <vt:lpstr>DG</vt:lpstr>
      <vt:lpstr>dga</vt:lpstr>
      <vt:lpstr>dgci</vt:lpstr>
      <vt:lpstr>dgf</vt:lpstr>
      <vt:lpstr>dgi</vt:lpstr>
      <vt:lpstr>dgj</vt:lpstr>
      <vt:lpstr>dgp</vt:lpstr>
      <vt:lpstr>dgpvi</vt:lpstr>
      <vt:lpstr>dgsm</vt:lpstr>
      <vt:lpstr>ue</vt:lpstr>
      <vt:lpstr>UR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Carrillo Diaz, Luis Felipe</dc:creator>
  <cp:lastModifiedBy>Ruvalcaba Hernandez, Eduardo</cp:lastModifiedBy>
  <cp:lastPrinted>2020-08-19T17:18:57Z</cp:lastPrinted>
  <dcterms:created xsi:type="dcterms:W3CDTF">2020-05-22T18:18:42Z</dcterms:created>
  <dcterms:modified xsi:type="dcterms:W3CDTF">2020-08-19T17:26:39Z</dcterms:modified>
</cp:coreProperties>
</file>